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innahmen_Ausgaben" sheetId="1" state="visible" r:id="rId1"/>
    <sheet xmlns:r="http://schemas.openxmlformats.org/officeDocument/2006/relationships" name="Steuerliche_Auswertung" sheetId="2" state="visible" r:id="rId2"/>
    <sheet xmlns:r="http://schemas.openxmlformats.org/officeDocument/2006/relationships" name="Anleitung" sheetId="3" state="visible" r:id="rId3"/>
  </sheets>
  <definedNames>
    <definedName name="_xlnm._FilterDatabase" localSheetId="0" hidden="1">'Einnahmen_Ausgaben'!$A$1:$S$111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DD.MM.YYYY"/>
    <numFmt numFmtId="165" formatCode="#,##0.00\ &quot;€&quot;"/>
    <numFmt numFmtId="166" formatCode="0.0%"/>
    <numFmt numFmtId="167" formatCode="#,##0.00\ &quot;m²&quot;"/>
  </numFmts>
  <fonts count="6">
    <font>
      <name val="Calibri"/>
      <family val="2"/>
      <color theme="1"/>
      <sz val="11"/>
      <scheme val="minor"/>
    </font>
    <font>
      <name val="Aptos"/>
      <b val="1"/>
      <color rgb="00FFFFFF"/>
      <sz val="11"/>
    </font>
    <font>
      <name val="Aptos"/>
      <color rgb="000F172A"/>
      <sz val="10"/>
    </font>
    <font>
      <name val="Aptos"/>
      <i val="1"/>
      <color rgb="000F172A"/>
      <sz val="10"/>
    </font>
    <font>
      <name val="Aptos Display"/>
      <b val="1"/>
      <color rgb="00FFFFFF"/>
      <sz val="16"/>
    </font>
    <font>
      <name val="Aptos"/>
      <b val="1"/>
      <color rgb="00FFFFFF"/>
      <sz val="10"/>
    </font>
  </fonts>
  <fills count="9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8FAFC"/>
      </patternFill>
    </fill>
    <fill>
      <patternFill patternType="solid">
        <fgColor rgb="00FFFBEB"/>
      </patternFill>
    </fill>
    <fill>
      <patternFill patternType="solid">
        <fgColor rgb="00FFFFFF"/>
      </patternFill>
    </fill>
    <fill>
      <patternFill patternType="solid">
        <fgColor rgb="00F0FDFA"/>
      </patternFill>
    </fill>
    <fill>
      <patternFill patternType="solid">
        <fgColor rgb="0014B8A6"/>
      </patternFill>
    </fill>
    <fill>
      <patternFill patternType="solid">
        <fgColor rgb="00E0F2FE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left" vertical="center"/>
    </xf>
    <xf numFmtId="164" fontId="2" fillId="4" borderId="1" applyAlignment="1" pivotButton="0" quotePrefix="0" xfId="0">
      <alignment horizontal="center" vertical="center"/>
    </xf>
    <xf numFmtId="0" fontId="2" fillId="4" borderId="1" applyAlignment="1" pivotButton="0" quotePrefix="0" xfId="0">
      <alignment horizontal="center" vertical="center"/>
    </xf>
    <xf numFmtId="165" fontId="2" fillId="4" borderId="1" applyAlignment="1" pivotButton="0" quotePrefix="0" xfId="0">
      <alignment horizontal="left" vertical="center"/>
    </xf>
    <xf numFmtId="0" fontId="3" fillId="3" borderId="1" applyAlignment="1" pivotButton="0" quotePrefix="0" xfId="0">
      <alignment horizontal="left" vertical="center"/>
    </xf>
    <xf numFmtId="0" fontId="3" fillId="5" borderId="1" applyAlignment="1" pivotButton="0" quotePrefix="0" xfId="0">
      <alignment horizontal="left" vertical="center"/>
    </xf>
    <xf numFmtId="0" fontId="4" fillId="2" borderId="1" applyAlignment="1" pivotButton="0" quotePrefix="0" xfId="0">
      <alignment horizontal="center" vertical="center"/>
    </xf>
    <xf numFmtId="0" fontId="2" fillId="6" borderId="1" applyAlignment="1" pivotButton="0" quotePrefix="0" xfId="0">
      <alignment horizontal="left" vertical="center"/>
    </xf>
    <xf numFmtId="165" fontId="3" fillId="6" borderId="1" applyAlignment="1" pivotButton="0" quotePrefix="0" xfId="0">
      <alignment horizontal="center" vertical="center"/>
    </xf>
    <xf numFmtId="0" fontId="2" fillId="5" borderId="1" applyAlignment="1" pivotButton="0" quotePrefix="0" xfId="0">
      <alignment horizontal="left" vertical="center"/>
    </xf>
    <xf numFmtId="165" fontId="3" fillId="5" borderId="1" applyAlignment="1" pivotButton="0" quotePrefix="0" xfId="0">
      <alignment horizontal="center" vertical="center"/>
    </xf>
    <xf numFmtId="166" fontId="3" fillId="5" borderId="1" applyAlignment="1" pivotButton="0" quotePrefix="0" xfId="0">
      <alignment horizontal="center" vertical="center"/>
    </xf>
    <xf numFmtId="3" fontId="3" fillId="5" borderId="1" applyAlignment="1" pivotButton="0" quotePrefix="0" xfId="0">
      <alignment horizontal="center" vertical="center"/>
    </xf>
    <xf numFmtId="165" fontId="2" fillId="4" borderId="1" applyAlignment="1" pivotButton="0" quotePrefix="0" xfId="0">
      <alignment horizontal="center" vertical="center"/>
    </xf>
    <xf numFmtId="166" fontId="2" fillId="4" borderId="1" applyAlignment="1" pivotButton="0" quotePrefix="0" xfId="0">
      <alignment horizontal="center" vertical="center"/>
    </xf>
    <xf numFmtId="167" fontId="2" fillId="4" borderId="1" applyAlignment="1" pivotButton="0" quotePrefix="0" xfId="0">
      <alignment horizontal="center" vertical="center"/>
    </xf>
    <xf numFmtId="0" fontId="5" fillId="7" borderId="1" applyAlignment="1" pivotButton="0" quotePrefix="0" xfId="0">
      <alignment horizontal="center" vertical="center"/>
    </xf>
    <xf numFmtId="0" fontId="2" fillId="6" borderId="1" applyAlignment="1" pivotButton="0" quotePrefix="0" xfId="0">
      <alignment horizontal="left" vertical="top" wrapText="1"/>
    </xf>
    <xf numFmtId="0" fontId="2" fillId="5" borderId="1" applyAlignment="1" pivotButton="0" quotePrefix="0" xfId="0">
      <alignment horizontal="left" vertical="top" wrapText="1"/>
    </xf>
    <xf numFmtId="0" fontId="2" fillId="8" borderId="1" applyAlignment="1" pivotButton="0" quotePrefix="0" xfId="0">
      <alignment horizontal="left" vertical="top" wrapText="1"/>
    </xf>
    <xf numFmtId="164" fontId="2" fillId="4" borderId="1" applyAlignment="1" pivotButton="0" quotePrefix="0" xfId="0">
      <alignment horizontal="center" vertical="center"/>
    </xf>
    <xf numFmtId="165" fontId="2" fillId="4" borderId="1" applyAlignment="1" pivotButton="0" quotePrefix="0" xfId="0">
      <alignment horizontal="left" vertical="center"/>
    </xf>
    <xf numFmtId="0" fontId="0" fillId="0" borderId="4" pivotButton="0" quotePrefix="0" xfId="0"/>
    <xf numFmtId="0" fontId="0" fillId="0" borderId="5" pivotButton="0" quotePrefix="0" xfId="0"/>
    <xf numFmtId="165" fontId="3" fillId="6" borderId="1" applyAlignment="1" pivotButton="0" quotePrefix="0" xfId="0">
      <alignment horizontal="center" vertical="center"/>
    </xf>
    <xf numFmtId="165" fontId="3" fillId="5" borderId="1" applyAlignment="1" pivotButton="0" quotePrefix="0" xfId="0">
      <alignment horizontal="center" vertical="center"/>
    </xf>
    <xf numFmtId="166" fontId="3" fillId="5" borderId="1" applyAlignment="1" pivotButton="0" quotePrefix="0" xfId="0">
      <alignment horizontal="center" vertical="center"/>
    </xf>
    <xf numFmtId="165" fontId="2" fillId="4" borderId="1" applyAlignment="1" pivotButton="0" quotePrefix="0" xfId="0">
      <alignment horizontal="center" vertical="center"/>
    </xf>
    <xf numFmtId="166" fontId="2" fillId="4" borderId="1" applyAlignment="1" pivotButton="0" quotePrefix="0" xfId="0">
      <alignment horizontal="center" vertical="center"/>
    </xf>
    <xf numFmtId="167" fontId="2" fillId="4" borderId="1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ont>
        <name val="Aptos"/>
        <b val="1"/>
        <color rgb="00FFFFFF"/>
        <sz val="10"/>
      </font>
      <fill>
        <patternFill patternType="solid">
          <fgColor rgb="00DC2626"/>
        </patternFill>
      </fill>
    </dxf>
    <dxf>
      <font>
        <name val="Aptos"/>
        <b val="1"/>
        <color rgb="0016A34A"/>
        <sz val="10"/>
      </font>
    </dxf>
    <dxf>
      <font>
        <name val="Aptos"/>
        <b val="1"/>
        <color rgb="00DC2626"/>
        <sz val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Einnahmen und Werbungskosten nach Kategorie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'Steuerliche_Auswertung'!B30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'Steuerliche_Auswertung'!$A$31:$A$39</f>
            </numRef>
          </cat>
          <val>
            <numRef>
              <f>'Steuerliche_Auswertung'!$B$31:$B$39</f>
            </numRef>
          </val>
        </ser>
        <ser>
          <idx val="1"/>
          <order val="1"/>
          <tx>
            <strRef>
              <f>'Steuerliche_Auswertung'!C30</f>
            </strRef>
          </tx>
          <spPr>
            <a:solidFill xmlns:a="http://schemas.openxmlformats.org/drawingml/2006/main">
              <a:srgbClr val="DC2626"/>
            </a:solidFill>
            <a:ln xmlns:a="http://schemas.openxmlformats.org/drawingml/2006/main">
              <a:prstDash val="solid"/>
            </a:ln>
          </spPr>
          <cat>
            <numRef>
              <f>'Steuerliche_Auswertung'!$A$31:$A$39</f>
            </numRef>
          </cat>
          <val>
            <numRef>
              <f>'Steuerliche_Auswertung'!$C$31:$C$39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Steuerkategorie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Betrag in €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Anteil der Werbungskostenarten</a:t>
            </a:r>
          </a:p>
        </rich>
      </tx>
    </title>
    <plotArea>
      <pieChart>
        <varyColors val="1"/>
        <ser>
          <idx val="0"/>
          <order val="0"/>
          <tx>
            <strRef>
              <f>'Steuerliche_Auswertung'!C30</f>
            </strRef>
          </tx>
          <spPr>
            <a:ln xmlns:a="http://schemas.openxmlformats.org/drawingml/2006/main">
              <a:prstDash val="solid"/>
            </a:ln>
          </spPr>
          <cat>
            <numRef>
              <f>'Steuerliche_Auswertung'!$A$31:$A$39</f>
            </numRef>
          </cat>
          <val>
            <numRef>
              <f>'Steuerliche_Auswertung'!$C$31:$C$39</f>
            </numRef>
          </val>
        </ser>
        <dLbls>
          <showPercent val="1"/>
        </dLbls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oneCellAnchor>
    <from>
      <col>4</col>
      <colOff>0</colOff>
      <row>29</row>
      <rowOff>0</rowOff>
    </from>
    <ext cx="6120000" cy="324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4</col>
      <colOff>0</colOff>
      <row>47</row>
      <rowOff>0</rowOff>
    </from>
    <ext cx="504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0F766E"/>
    <outlinePr summaryBelow="1" summaryRight="1"/>
    <pageSetUpPr/>
  </sheetPr>
  <dimension ref="A1:S11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13" customWidth="1" min="2" max="2"/>
    <col width="21" customWidth="1" min="3" max="3"/>
    <col width="31" customWidth="1" min="4" max="4"/>
    <col width="23" customWidth="1" min="5" max="5"/>
    <col width="23" customWidth="1" min="6" max="6"/>
    <col width="20" customWidth="1" min="7" max="7"/>
    <col width="21" customWidth="1" min="8" max="8"/>
    <col width="27" customWidth="1" min="9" max="9"/>
    <col width="31" customWidth="1" min="10" max="10"/>
    <col width="34" customWidth="1" min="11" max="11"/>
    <col width="15" customWidth="1" min="12" max="12"/>
    <col width="20" customWidth="1" min="13" max="13"/>
    <col width="25" customWidth="1" min="14" max="14"/>
    <col width="17" customWidth="1" min="15" max="15"/>
    <col width="18" customWidth="1" min="16" max="16"/>
    <col width="17" customWidth="1" min="17" max="17"/>
    <col width="32" customWidth="1" min="18" max="18"/>
    <col width="22" customWidth="1" min="19" max="19"/>
  </cols>
  <sheetData>
    <row r="1" ht="38" customHeight="1">
      <c r="A1" s="1" t="inlineStr">
        <is>
          <t>Buchungs-ID</t>
        </is>
      </c>
      <c r="B1" s="1" t="inlineStr">
        <is>
          <t>Datum</t>
        </is>
      </c>
      <c r="C1" s="1" t="inlineStr">
        <is>
          <t>Eigentümer</t>
        </is>
      </c>
      <c r="D1" s="1" t="inlineStr">
        <is>
          <t>Immobilie</t>
        </is>
      </c>
      <c r="E1" s="1" t="inlineStr">
        <is>
          <t>Adresse</t>
        </is>
      </c>
      <c r="F1" s="1" t="inlineStr">
        <is>
          <t>Stadt</t>
        </is>
      </c>
      <c r="G1" s="1" t="inlineStr">
        <is>
          <t>Einheit/Wohnung</t>
        </is>
      </c>
      <c r="H1" s="1" t="inlineStr">
        <is>
          <t>Mieter</t>
        </is>
      </c>
      <c r="I1" s="1" t="inlineStr">
        <is>
          <t>Buchungsart</t>
        </is>
      </c>
      <c r="J1" s="1" t="inlineStr">
        <is>
          <t>Steuerkategorie</t>
        </is>
      </c>
      <c r="K1" s="1" t="inlineStr">
        <is>
          <t>Beschreibung</t>
        </is>
      </c>
      <c r="L1" s="1" t="inlineStr">
        <is>
          <t>Umlagefähig?</t>
        </is>
      </c>
      <c r="M1" s="1" t="inlineStr">
        <is>
          <t>Einnahmen brutto (€)</t>
        </is>
      </c>
      <c r="N1" s="1" t="inlineStr">
        <is>
          <t>Ausgaben/Werbungskosten (€)</t>
        </is>
      </c>
      <c r="O1" s="1" t="inlineStr">
        <is>
          <t>AfA-relevant?</t>
        </is>
      </c>
      <c r="P1" s="1" t="inlineStr">
        <is>
          <t>Belegnummer</t>
        </is>
      </c>
      <c r="Q1" s="1" t="inlineStr">
        <is>
          <t>Zahlungsstatus</t>
        </is>
      </c>
      <c r="R1" s="1" t="inlineStr">
        <is>
          <t>Bemerkung</t>
        </is>
      </c>
      <c r="S1" s="1" t="inlineStr">
        <is>
          <t>Kategoriegruppe</t>
        </is>
      </c>
    </row>
    <row r="2" ht="24" customHeight="1">
      <c r="A2" s="2" t="inlineStr">
        <is>
          <t>EA-2026-001</t>
        </is>
      </c>
      <c r="B2" s="22" t="n">
        <v>46025</v>
      </c>
      <c r="C2" s="2" t="inlineStr">
        <is>
          <t>Thomas Becker</t>
        </is>
      </c>
      <c r="D2" s="2" t="inlineStr">
        <is>
          <t>Mehrfamilienhaus Hauptstraße 12</t>
        </is>
      </c>
      <c r="E2" s="2" t="inlineStr">
        <is>
          <t>Hauptstraße 12</t>
        </is>
      </c>
      <c r="F2" s="2" t="inlineStr">
        <is>
          <t>Berlin</t>
        </is>
      </c>
      <c r="G2" s="2" t="inlineStr">
        <is>
          <t>Wohnung 2. OG</t>
        </is>
      </c>
      <c r="H2" s="2" t="inlineStr">
        <is>
          <t>Lena König</t>
        </is>
      </c>
      <c r="I2" s="2" t="inlineStr">
        <is>
          <t>Mieteinnahme</t>
        </is>
      </c>
      <c r="J2" s="2" t="inlineStr">
        <is>
          <t>Kaltmiete</t>
        </is>
      </c>
      <c r="K2" s="2" t="inlineStr">
        <is>
          <t>Kaltmiete Januar 2026</t>
        </is>
      </c>
      <c r="L2" s="4" t="inlineStr">
        <is>
          <t>Nein</t>
        </is>
      </c>
      <c r="M2" s="23" t="n">
        <v>950</v>
      </c>
      <c r="N2" s="23" t="n">
        <v>0</v>
      </c>
      <c r="O2" s="4" t="inlineStr">
        <is>
          <t>Nein</t>
        </is>
      </c>
      <c r="P2" s="2" t="inlineStr">
        <is>
          <t>MI-2026-001</t>
        </is>
      </c>
      <c r="Q2" s="4" t="inlineStr">
        <is>
          <t>Bezahlt</t>
        </is>
      </c>
      <c r="R2" s="2" t="inlineStr">
        <is>
          <t>Mieteingang fristgerecht</t>
        </is>
      </c>
      <c r="S2" s="6">
        <f>IF('Einnahmen_Ausgaben'!$J$2="","",IFERROR(VLOOKUP('Einnahmen_Ausgaben'!$J$2,'Steuerliche_Auswertung'!$H$6:$I$14,2,FALSE),"Nicht zugeordnet"))</f>
        <v/>
      </c>
    </row>
    <row r="3" ht="24" customHeight="1">
      <c r="A3" s="2" t="inlineStr">
        <is>
          <t>EA-2026-002</t>
        </is>
      </c>
      <c r="B3" s="22" t="n">
        <v>46027</v>
      </c>
      <c r="C3" s="2" t="inlineStr">
        <is>
          <t>Sabine Müller</t>
        </is>
      </c>
      <c r="D3" s="2" t="inlineStr">
        <is>
          <t>Wohnanlage Lindenallee 7</t>
        </is>
      </c>
      <c r="E3" s="2" t="inlineStr">
        <is>
          <t>Lindenallee 7</t>
        </is>
      </c>
      <c r="F3" s="2" t="inlineStr">
        <is>
          <t>München</t>
        </is>
      </c>
      <c r="G3" s="2" t="inlineStr">
        <is>
          <t>Wohnung 1</t>
        </is>
      </c>
      <c r="H3" s="2" t="inlineStr">
        <is>
          <t>Jonas Hartmann</t>
        </is>
      </c>
      <c r="I3" s="2" t="inlineStr">
        <is>
          <t>Mieteinnahme</t>
        </is>
      </c>
      <c r="J3" s="2" t="inlineStr">
        <is>
          <t>Kaltmiete</t>
        </is>
      </c>
      <c r="K3" s="2" t="inlineStr">
        <is>
          <t>Kaltmiete Januar 2026</t>
        </is>
      </c>
      <c r="L3" s="4" t="inlineStr">
        <is>
          <t>Nein</t>
        </is>
      </c>
      <c r="M3" s="23" t="n">
        <v>1280</v>
      </c>
      <c r="N3" s="23" t="n">
        <v>0</v>
      </c>
      <c r="O3" s="4" t="inlineStr">
        <is>
          <t>Nein</t>
        </is>
      </c>
      <c r="P3" s="2" t="inlineStr">
        <is>
          <t>MI-2026-002</t>
        </is>
      </c>
      <c r="Q3" s="4" t="inlineStr">
        <is>
          <t>Bezahlt</t>
        </is>
      </c>
      <c r="R3" s="2" t="inlineStr">
        <is>
          <t>Mieteingang fristgerecht</t>
        </is>
      </c>
      <c r="S3" s="7">
        <f>IF('Einnahmen_Ausgaben'!$J$3="","",IFERROR(VLOOKUP('Einnahmen_Ausgaben'!$J$3,'Steuerliche_Auswertung'!$H$6:$I$14,2,FALSE),"Nicht zugeordnet"))</f>
        <v/>
      </c>
    </row>
    <row r="4" ht="24" customHeight="1">
      <c r="A4" s="2" t="inlineStr">
        <is>
          <t>EA-2026-003</t>
        </is>
      </c>
      <c r="B4" s="22" t="n">
        <v>46055</v>
      </c>
      <c r="C4" s="2" t="inlineStr">
        <is>
          <t>Andreas Schneider</t>
        </is>
      </c>
      <c r="D4" s="2" t="inlineStr">
        <is>
          <t>Mehrfamilienhaus Goethestraße 45</t>
        </is>
      </c>
      <c r="E4" s="2" t="inlineStr">
        <is>
          <t>Goethestraße 45</t>
        </is>
      </c>
      <c r="F4" s="2" t="inlineStr">
        <is>
          <t>Hamburg</t>
        </is>
      </c>
      <c r="G4" s="2" t="inlineStr">
        <is>
          <t>Wohnung 3</t>
        </is>
      </c>
      <c r="H4" s="2" t="inlineStr">
        <is>
          <t>Miriam Wolf</t>
        </is>
      </c>
      <c r="I4" s="2" t="inlineStr">
        <is>
          <t>Mieteinnahme</t>
        </is>
      </c>
      <c r="J4" s="2" t="inlineStr">
        <is>
          <t>Kaltmiete</t>
        </is>
      </c>
      <c r="K4" s="2" t="inlineStr">
        <is>
          <t>Kaltmiete Februar 2026</t>
        </is>
      </c>
      <c r="L4" s="4" t="inlineStr">
        <is>
          <t>Nein</t>
        </is>
      </c>
      <c r="M4" s="23" t="n">
        <v>1150</v>
      </c>
      <c r="N4" s="23" t="n">
        <v>0</v>
      </c>
      <c r="O4" s="4" t="inlineStr">
        <is>
          <t>Nein</t>
        </is>
      </c>
      <c r="P4" s="2" t="inlineStr">
        <is>
          <t>MI-2026-003</t>
        </is>
      </c>
      <c r="Q4" s="4" t="inlineStr">
        <is>
          <t>Bezahlt</t>
        </is>
      </c>
      <c r="R4" s="2" t="inlineStr">
        <is>
          <t>Dauerauftrag</t>
        </is>
      </c>
      <c r="S4" s="6">
        <f>IF('Einnahmen_Ausgaben'!$J$4="","",IFERROR(VLOOKUP('Einnahmen_Ausgaben'!$J$4,'Steuerliche_Auswertung'!$H$6:$I$14,2,FALSE),"Nicht zugeordnet"))</f>
        <v/>
      </c>
    </row>
    <row r="5" ht="24" customHeight="1">
      <c r="A5" s="2" t="inlineStr">
        <is>
          <t>EA-2026-004</t>
        </is>
      </c>
      <c r="B5" s="22" t="n">
        <v>46056</v>
      </c>
      <c r="C5" s="2" t="inlineStr">
        <is>
          <t>Petra Wagner</t>
        </is>
      </c>
      <c r="D5" s="2" t="inlineStr">
        <is>
          <t>Wohnanlage Gartenstraße 18</t>
        </is>
      </c>
      <c r="E5" s="2" t="inlineStr">
        <is>
          <t>Gartenstraße 18</t>
        </is>
      </c>
      <c r="F5" s="2" t="inlineStr">
        <is>
          <t>Köln</t>
        </is>
      </c>
      <c r="G5" s="2" t="inlineStr">
        <is>
          <t>Stellplatz 14</t>
        </is>
      </c>
      <c r="H5" s="2" t="inlineStr">
        <is>
          <t>Daniel Krüger</t>
        </is>
      </c>
      <c r="I5" s="2" t="inlineStr">
        <is>
          <t>Mieteinnahme</t>
        </is>
      </c>
      <c r="J5" s="2" t="inlineStr">
        <is>
          <t>Stellplatzmiete</t>
        </is>
      </c>
      <c r="K5" s="2" t="inlineStr">
        <is>
          <t>Stellplatzmiete Februar 2026</t>
        </is>
      </c>
      <c r="L5" s="4" t="inlineStr">
        <is>
          <t>Nein</t>
        </is>
      </c>
      <c r="M5" s="23" t="n">
        <v>85</v>
      </c>
      <c r="N5" s="23" t="n">
        <v>0</v>
      </c>
      <c r="O5" s="4" t="inlineStr">
        <is>
          <t>Nein</t>
        </is>
      </c>
      <c r="P5" s="2" t="inlineStr">
        <is>
          <t>MI-2026-004</t>
        </is>
      </c>
      <c r="Q5" s="4" t="inlineStr">
        <is>
          <t>Bezahlt</t>
        </is>
      </c>
      <c r="R5" s="2" t="inlineStr">
        <is>
          <t>Separater Stellplatzvertrag</t>
        </is>
      </c>
      <c r="S5" s="7">
        <f>IF('Einnahmen_Ausgaben'!$J$5="","",IFERROR(VLOOKUP('Einnahmen_Ausgaben'!$J$5,'Steuerliche_Auswertung'!$H$6:$I$14,2,FALSE),"Nicht zugeordnet"))</f>
        <v/>
      </c>
    </row>
    <row r="6" ht="24" customHeight="1">
      <c r="A6" s="2" t="inlineStr">
        <is>
          <t>EA-2026-005</t>
        </is>
      </c>
      <c r="B6" s="22" t="n">
        <v>46058</v>
      </c>
      <c r="C6" s="2" t="inlineStr">
        <is>
          <t>Michael Hoffmann</t>
        </is>
      </c>
      <c r="D6" s="2" t="inlineStr">
        <is>
          <t>Mehrfamilienhaus Bahnhofstraße 22</t>
        </is>
      </c>
      <c r="E6" s="2" t="inlineStr">
        <is>
          <t>Bahnhofstraße 22</t>
        </is>
      </c>
      <c r="F6" s="2" t="inlineStr">
        <is>
          <t>Frankfurt am Main</t>
        </is>
      </c>
      <c r="G6" s="2" t="inlineStr">
        <is>
          <t>Wohnung 4</t>
        </is>
      </c>
      <c r="H6" s="2" t="inlineStr">
        <is>
          <t>Jan Scholz</t>
        </is>
      </c>
      <c r="I6" s="2" t="inlineStr">
        <is>
          <t>Nebenkostenvorauszahlung</t>
        </is>
      </c>
      <c r="J6" s="2" t="inlineStr">
        <is>
          <t>Betriebskostenvorauszahlung</t>
        </is>
      </c>
      <c r="K6" s="2" t="inlineStr">
        <is>
          <t>Nebenkostenvorauszahlung Februar 2026</t>
        </is>
      </c>
      <c r="L6" s="4" t="inlineStr">
        <is>
          <t>Ja</t>
        </is>
      </c>
      <c r="M6" s="23" t="n">
        <v>240</v>
      </c>
      <c r="N6" s="23" t="n">
        <v>0</v>
      </c>
      <c r="O6" s="4" t="inlineStr">
        <is>
          <t>Nein</t>
        </is>
      </c>
      <c r="P6" s="2" t="inlineStr">
        <is>
          <t>MI-2026-005</t>
        </is>
      </c>
      <c r="Q6" s="4" t="inlineStr">
        <is>
          <t>Bezahlt</t>
        </is>
      </c>
      <c r="R6" s="2" t="inlineStr">
        <is>
          <t>Vorauszahlung laut Mietvertrag</t>
        </is>
      </c>
      <c r="S6" s="6">
        <f>IF('Einnahmen_Ausgaben'!$J$6="","",IFERROR(VLOOKUP('Einnahmen_Ausgaben'!$J$6,'Steuerliche_Auswertung'!$H$6:$I$14,2,FALSE),"Nicht zugeordnet"))</f>
        <v/>
      </c>
    </row>
    <row r="7" ht="24" customHeight="1">
      <c r="A7" s="2" t="inlineStr">
        <is>
          <t>EA-2026-006</t>
        </is>
      </c>
      <c r="B7" s="22" t="n">
        <v>46063</v>
      </c>
      <c r="C7" s="2" t="inlineStr">
        <is>
          <t>Julia Richter</t>
        </is>
      </c>
      <c r="D7" s="2" t="inlineStr">
        <is>
          <t>Mehrfamilienhaus Rosenweg 9</t>
        </is>
      </c>
      <c r="E7" s="2" t="inlineStr">
        <is>
          <t>Rosenweg 9</t>
        </is>
      </c>
      <c r="F7" s="2" t="inlineStr">
        <is>
          <t>Stuttgart</t>
        </is>
      </c>
      <c r="G7" s="2" t="inlineStr">
        <is>
          <t>Wohnung 2</t>
        </is>
      </c>
      <c r="H7" s="2" t="inlineStr">
        <is>
          <t>Mietgemeinschaft Köhler</t>
        </is>
      </c>
      <c r="I7" s="2" t="inlineStr">
        <is>
          <t>Ausgabe</t>
        </is>
      </c>
      <c r="J7" s="2" t="inlineStr">
        <is>
          <t>Versicherung</t>
        </is>
      </c>
      <c r="K7" s="2" t="inlineStr">
        <is>
          <t>Gebäudeversicherung Jahresbeitrag</t>
        </is>
      </c>
      <c r="L7" s="4" t="inlineStr">
        <is>
          <t>Ja</t>
        </is>
      </c>
      <c r="M7" s="23" t="n">
        <v>0</v>
      </c>
      <c r="N7" s="23" t="n">
        <v>486</v>
      </c>
      <c r="O7" s="4" t="inlineStr">
        <is>
          <t>Nein</t>
        </is>
      </c>
      <c r="P7" s="2" t="inlineStr">
        <is>
          <t>AG-2026-006</t>
        </is>
      </c>
      <c r="Q7" s="4" t="inlineStr">
        <is>
          <t>Bezahlt</t>
        </is>
      </c>
      <c r="R7" s="2" t="inlineStr">
        <is>
          <t>Umlage über Betriebskostenabrechnung möglich</t>
        </is>
      </c>
      <c r="S7" s="7">
        <f>IF('Einnahmen_Ausgaben'!$J$7="","",IFERROR(VLOOKUP('Einnahmen_Ausgaben'!$J$7,'Steuerliche_Auswertung'!$H$6:$I$14,2,FALSE),"Nicht zugeordnet"))</f>
        <v/>
      </c>
    </row>
    <row r="8" ht="24" customHeight="1">
      <c r="A8" s="2" t="inlineStr">
        <is>
          <t>EA-2026-007</t>
        </is>
      </c>
      <c r="B8" s="22" t="n">
        <v>46068</v>
      </c>
      <c r="C8" s="2" t="inlineStr">
        <is>
          <t>Stefan Weber</t>
        </is>
      </c>
      <c r="D8" s="2" t="inlineStr">
        <is>
          <t>Wohnanlage Parkstraße 31</t>
        </is>
      </c>
      <c r="E8" s="2" t="inlineStr">
        <is>
          <t>Parkstraße 31</t>
        </is>
      </c>
      <c r="F8" s="2" t="inlineStr">
        <is>
          <t>Düsseldorf</t>
        </is>
      </c>
      <c r="G8" s="2" t="inlineStr">
        <is>
          <t>Wohnung 6</t>
        </is>
      </c>
      <c r="H8" s="2" t="inlineStr">
        <is>
          <t>Sophie Brandt</t>
        </is>
      </c>
      <c r="I8" s="2" t="inlineStr">
        <is>
          <t>Ausgabe</t>
        </is>
      </c>
      <c r="J8" s="2" t="inlineStr">
        <is>
          <t>Hausverwaltung</t>
        </is>
      </c>
      <c r="K8" s="2" t="inlineStr">
        <is>
          <t>Hausverwalterhonorar Februar 2026</t>
        </is>
      </c>
      <c r="L8" s="4" t="inlineStr">
        <is>
          <t>Nein</t>
        </is>
      </c>
      <c r="M8" s="23" t="n">
        <v>0</v>
      </c>
      <c r="N8" s="23" t="n">
        <v>178.5</v>
      </c>
      <c r="O8" s="4" t="inlineStr">
        <is>
          <t>Nein</t>
        </is>
      </c>
      <c r="P8" s="2" t="inlineStr">
        <is>
          <t>AG-2026-007</t>
        </is>
      </c>
      <c r="Q8" s="4" t="inlineStr">
        <is>
          <t>Bezahlt</t>
        </is>
      </c>
      <c r="R8" s="2" t="inlineStr">
        <is>
          <t>Nicht umlagefähige Verwaltungskosten</t>
        </is>
      </c>
      <c r="S8" s="6">
        <f>IF('Einnahmen_Ausgaben'!$J$8="","",IFERROR(VLOOKUP('Einnahmen_Ausgaben'!$J$8,'Steuerliche_Auswertung'!$H$6:$I$14,2,FALSE),"Nicht zugeordnet"))</f>
        <v/>
      </c>
    </row>
    <row r="9" ht="24" customHeight="1">
      <c r="A9" s="2" t="inlineStr">
        <is>
          <t>EA-2026-008</t>
        </is>
      </c>
      <c r="B9" s="22" t="n">
        <v>46074</v>
      </c>
      <c r="C9" s="2" t="inlineStr">
        <is>
          <t>Claudia Fischer</t>
        </is>
      </c>
      <c r="D9" s="2" t="inlineStr">
        <is>
          <t>Mehrfamilienhaus Lessingstraße 6</t>
        </is>
      </c>
      <c r="E9" s="2" t="inlineStr">
        <is>
          <t>Lessingstraße 6</t>
        </is>
      </c>
      <c r="F9" s="2" t="inlineStr">
        <is>
          <t>Leipzig</t>
        </is>
      </c>
      <c r="G9" s="2" t="inlineStr">
        <is>
          <t>Wohnung 1. OG links</t>
        </is>
      </c>
      <c r="H9" s="2" t="inlineStr">
        <is>
          <t>Tobias Neumann</t>
        </is>
      </c>
      <c r="I9" s="2" t="inlineStr">
        <is>
          <t>Ausgabe</t>
        </is>
      </c>
      <c r="J9" s="2" t="inlineStr">
        <is>
          <t>Reparatur</t>
        </is>
      </c>
      <c r="K9" s="2" t="inlineStr">
        <is>
          <t>Reparatur Sanitäranlage</t>
        </is>
      </c>
      <c r="L9" s="4" t="inlineStr">
        <is>
          <t>Nein</t>
        </is>
      </c>
      <c r="M9" s="23" t="n">
        <v>0</v>
      </c>
      <c r="N9" s="23" t="n">
        <v>642.6</v>
      </c>
      <c r="O9" s="4" t="inlineStr">
        <is>
          <t>Nein</t>
        </is>
      </c>
      <c r="P9" s="2" t="inlineStr">
        <is>
          <t>AG-2026-008</t>
        </is>
      </c>
      <c r="Q9" s="4" t="inlineStr">
        <is>
          <t>Bezahlt</t>
        </is>
      </c>
      <c r="R9" s="2" t="inlineStr">
        <is>
          <t>Handwerkerrechnung vorhanden</t>
        </is>
      </c>
      <c r="S9" s="7">
        <f>IF('Einnahmen_Ausgaben'!$J$9="","",IFERROR(VLOOKUP('Einnahmen_Ausgaben'!$J$9,'Steuerliche_Auswertung'!$H$6:$I$14,2,FALSE),"Nicht zugeordnet"))</f>
        <v/>
      </c>
    </row>
    <row r="10" ht="24" customHeight="1">
      <c r="A10" s="2" t="inlineStr">
        <is>
          <t>EA-2026-009</t>
        </is>
      </c>
      <c r="B10" s="22" t="n">
        <v>46081</v>
      </c>
      <c r="C10" s="2" t="inlineStr">
        <is>
          <t>Markus Bauer</t>
        </is>
      </c>
      <c r="D10" s="2" t="inlineStr">
        <is>
          <t>Wohnhaus Elbweg 14</t>
        </is>
      </c>
      <c r="E10" s="2" t="inlineStr">
        <is>
          <t>Elbweg 14</t>
        </is>
      </c>
      <c r="F10" s="2" t="inlineStr">
        <is>
          <t>Dresden</t>
        </is>
      </c>
      <c r="G10" s="2" t="inlineStr">
        <is>
          <t>Wohnung 2</t>
        </is>
      </c>
      <c r="H10" s="2" t="inlineStr">
        <is>
          <t>Laura Seidel</t>
        </is>
      </c>
      <c r="I10" s="2" t="inlineStr">
        <is>
          <t>Ausgabe</t>
        </is>
      </c>
      <c r="J10" s="2" t="inlineStr">
        <is>
          <t>Zinsen</t>
        </is>
      </c>
      <c r="K10" s="2" t="inlineStr">
        <is>
          <t>Darlehenszinsen Februar 2026</t>
        </is>
      </c>
      <c r="L10" s="4" t="inlineStr">
        <is>
          <t>Nein</t>
        </is>
      </c>
      <c r="M10" s="23" t="n">
        <v>0</v>
      </c>
      <c r="N10" s="23" t="n">
        <v>735.4</v>
      </c>
      <c r="O10" s="4" t="inlineStr">
        <is>
          <t>Nein</t>
        </is>
      </c>
      <c r="P10" s="2" t="inlineStr">
        <is>
          <t>AG-2026-009</t>
        </is>
      </c>
      <c r="Q10" s="4" t="inlineStr">
        <is>
          <t>Bezahlt</t>
        </is>
      </c>
      <c r="R10" s="2" t="inlineStr">
        <is>
          <t>Zinsbescheinigung der Bank beachten</t>
        </is>
      </c>
      <c r="S10" s="6">
        <f>IF('Einnahmen_Ausgaben'!$J$10="","",IFERROR(VLOOKUP('Einnahmen_Ausgaben'!$J$10,'Steuerliche_Auswertung'!$H$6:$I$14,2,FALSE),"Nicht zugeordnet"))</f>
        <v/>
      </c>
    </row>
    <row r="11" ht="24" customHeight="1">
      <c r="A11" s="2" t="inlineStr">
        <is>
          <t>EA-2026-010</t>
        </is>
      </c>
      <c r="B11" s="22" t="n">
        <v>46082</v>
      </c>
      <c r="C11" s="2" t="inlineStr">
        <is>
          <t>Nicole Schulz</t>
        </is>
      </c>
      <c r="D11" s="2" t="inlineStr">
        <is>
          <t>Mehrfamilienhaus Kirchplatz 4</t>
        </is>
      </c>
      <c r="E11" s="2" t="inlineStr">
        <is>
          <t>Kirchplatz 4</t>
        </is>
      </c>
      <c r="F11" s="2" t="inlineStr">
        <is>
          <t>Hannover</t>
        </is>
      </c>
      <c r="G11" s="2" t="inlineStr">
        <is>
          <t>Wohnung Dachgeschoss</t>
        </is>
      </c>
      <c r="H11" s="2" t="inlineStr">
        <is>
          <t>Felix Berger</t>
        </is>
      </c>
      <c r="I11" s="2" t="inlineStr">
        <is>
          <t>Ausgabe</t>
        </is>
      </c>
      <c r="J11" s="2" t="inlineStr">
        <is>
          <t>Grundsteuer</t>
        </is>
      </c>
      <c r="K11" s="2" t="inlineStr">
        <is>
          <t>Grundsteuer Vorauszahlung 2026</t>
        </is>
      </c>
      <c r="L11" s="4" t="inlineStr">
        <is>
          <t>Ja</t>
        </is>
      </c>
      <c r="M11" s="23" t="n">
        <v>0</v>
      </c>
      <c r="N11" s="23" t="n">
        <v>389.2</v>
      </c>
      <c r="O11" s="4" t="inlineStr">
        <is>
          <t>Nein</t>
        </is>
      </c>
      <c r="P11" s="2" t="inlineStr">
        <is>
          <t>AG-2026-010</t>
        </is>
      </c>
      <c r="Q11" s="4" t="inlineStr">
        <is>
          <t>Bezahlt</t>
        </is>
      </c>
      <c r="R11" s="2" t="inlineStr">
        <is>
          <t>Umlage nach Mietvertrag prüfen</t>
        </is>
      </c>
      <c r="S11" s="7">
        <f>IF('Einnahmen_Ausgaben'!$J$11="","",IFERROR(VLOOKUP('Einnahmen_Ausgaben'!$J$11,'Steuerliche_Auswertung'!$H$6:$I$14,2,FALSE),"Nicht zugeordnet"))</f>
        <v/>
      </c>
    </row>
    <row r="12" ht="24" customHeight="1">
      <c r="A12" s="2" t="n"/>
      <c r="B12" s="22" t="n"/>
      <c r="C12" s="2" t="n"/>
      <c r="D12" s="2" t="n"/>
      <c r="E12" s="2" t="n"/>
      <c r="F12" s="2" t="n"/>
      <c r="G12" s="2" t="n"/>
      <c r="H12" s="2" t="n"/>
      <c r="I12" s="2" t="n"/>
      <c r="J12" s="2" t="n"/>
      <c r="K12" s="2" t="n"/>
      <c r="L12" s="4" t="n"/>
      <c r="M12" s="23" t="n"/>
      <c r="N12" s="23" t="n"/>
      <c r="O12" s="4" t="n"/>
      <c r="P12" s="2" t="n"/>
      <c r="Q12" s="4" t="n"/>
      <c r="R12" s="2" t="n"/>
      <c r="S12" s="6">
        <f>IF('Einnahmen_Ausgaben'!$J$12="","",IFERROR(VLOOKUP('Einnahmen_Ausgaben'!$J$12,'Steuerliche_Auswertung'!$H$6:$I$14,2,FALSE),"Nicht zugeordnet"))</f>
        <v/>
      </c>
    </row>
    <row r="13" ht="24" customHeight="1">
      <c r="A13" s="2" t="n"/>
      <c r="B13" s="22" t="n"/>
      <c r="C13" s="2" t="n"/>
      <c r="D13" s="2" t="n"/>
      <c r="E13" s="2" t="n"/>
      <c r="F13" s="2" t="n"/>
      <c r="G13" s="2" t="n"/>
      <c r="H13" s="2" t="n"/>
      <c r="I13" s="2" t="n"/>
      <c r="J13" s="2" t="n"/>
      <c r="K13" s="2" t="n"/>
      <c r="L13" s="4" t="n"/>
      <c r="M13" s="23" t="n"/>
      <c r="N13" s="23" t="n"/>
      <c r="O13" s="4" t="n"/>
      <c r="P13" s="2" t="n"/>
      <c r="Q13" s="4" t="n"/>
      <c r="R13" s="2" t="n"/>
      <c r="S13" s="7">
        <f>IF('Einnahmen_Ausgaben'!$J$13="","",IFERROR(VLOOKUP('Einnahmen_Ausgaben'!$J$13,'Steuerliche_Auswertung'!$H$6:$I$14,2,FALSE),"Nicht zugeordnet"))</f>
        <v/>
      </c>
    </row>
    <row r="14" ht="24" customHeight="1">
      <c r="A14" s="2" t="n"/>
      <c r="B14" s="22" t="n"/>
      <c r="C14" s="2" t="n"/>
      <c r="D14" s="2" t="n"/>
      <c r="E14" s="2" t="n"/>
      <c r="F14" s="2" t="n"/>
      <c r="G14" s="2" t="n"/>
      <c r="H14" s="2" t="n"/>
      <c r="I14" s="2" t="n"/>
      <c r="J14" s="2" t="n"/>
      <c r="K14" s="2" t="n"/>
      <c r="L14" s="4" t="n"/>
      <c r="M14" s="23" t="n"/>
      <c r="N14" s="23" t="n"/>
      <c r="O14" s="4" t="n"/>
      <c r="P14" s="2" t="n"/>
      <c r="Q14" s="4" t="n"/>
      <c r="R14" s="2" t="n"/>
      <c r="S14" s="6">
        <f>IF('Einnahmen_Ausgaben'!$J$14="","",IFERROR(VLOOKUP('Einnahmen_Ausgaben'!$J$14,'Steuerliche_Auswertung'!$H$6:$I$14,2,FALSE),"Nicht zugeordnet"))</f>
        <v/>
      </c>
    </row>
    <row r="15" ht="24" customHeight="1">
      <c r="A15" s="2" t="n"/>
      <c r="B15" s="22" t="n"/>
      <c r="C15" s="2" t="n"/>
      <c r="D15" s="2" t="n"/>
      <c r="E15" s="2" t="n"/>
      <c r="F15" s="2" t="n"/>
      <c r="G15" s="2" t="n"/>
      <c r="H15" s="2" t="n"/>
      <c r="I15" s="2" t="n"/>
      <c r="J15" s="2" t="n"/>
      <c r="K15" s="2" t="n"/>
      <c r="L15" s="4" t="n"/>
      <c r="M15" s="23" t="n"/>
      <c r="N15" s="23" t="n"/>
      <c r="O15" s="4" t="n"/>
      <c r="P15" s="2" t="n"/>
      <c r="Q15" s="4" t="n"/>
      <c r="R15" s="2" t="n"/>
      <c r="S15" s="7">
        <f>IF('Einnahmen_Ausgaben'!$J$15="","",IFERROR(VLOOKUP('Einnahmen_Ausgaben'!$J$15,'Steuerliche_Auswertung'!$H$6:$I$14,2,FALSE),"Nicht zugeordnet"))</f>
        <v/>
      </c>
    </row>
    <row r="16" ht="24" customHeight="1">
      <c r="A16" s="2" t="n"/>
      <c r="B16" s="22" t="n"/>
      <c r="C16" s="2" t="n"/>
      <c r="D16" s="2" t="n"/>
      <c r="E16" s="2" t="n"/>
      <c r="F16" s="2" t="n"/>
      <c r="G16" s="2" t="n"/>
      <c r="H16" s="2" t="n"/>
      <c r="I16" s="2" t="n"/>
      <c r="J16" s="2" t="n"/>
      <c r="K16" s="2" t="n"/>
      <c r="L16" s="4" t="n"/>
      <c r="M16" s="23" t="n"/>
      <c r="N16" s="23" t="n"/>
      <c r="O16" s="4" t="n"/>
      <c r="P16" s="2" t="n"/>
      <c r="Q16" s="4" t="n"/>
      <c r="R16" s="2" t="n"/>
      <c r="S16" s="6">
        <f>IF('Einnahmen_Ausgaben'!$J$16="","",IFERROR(VLOOKUP('Einnahmen_Ausgaben'!$J$16,'Steuerliche_Auswertung'!$H$6:$I$14,2,FALSE),"Nicht zugeordnet"))</f>
        <v/>
      </c>
    </row>
    <row r="17" ht="24" customHeight="1">
      <c r="A17" s="2" t="n"/>
      <c r="B17" s="22" t="n"/>
      <c r="C17" s="2" t="n"/>
      <c r="D17" s="2" t="n"/>
      <c r="E17" s="2" t="n"/>
      <c r="F17" s="2" t="n"/>
      <c r="G17" s="2" t="n"/>
      <c r="H17" s="2" t="n"/>
      <c r="I17" s="2" t="n"/>
      <c r="J17" s="2" t="n"/>
      <c r="K17" s="2" t="n"/>
      <c r="L17" s="4" t="n"/>
      <c r="M17" s="23" t="n"/>
      <c r="N17" s="23" t="n"/>
      <c r="O17" s="4" t="n"/>
      <c r="P17" s="2" t="n"/>
      <c r="Q17" s="4" t="n"/>
      <c r="R17" s="2" t="n"/>
      <c r="S17" s="7">
        <f>IF('Einnahmen_Ausgaben'!$J$17="","",IFERROR(VLOOKUP('Einnahmen_Ausgaben'!$J$17,'Steuerliche_Auswertung'!$H$6:$I$14,2,FALSE),"Nicht zugeordnet"))</f>
        <v/>
      </c>
    </row>
    <row r="18" ht="24" customHeight="1">
      <c r="A18" s="2" t="n"/>
      <c r="B18" s="22" t="n"/>
      <c r="C18" s="2" t="n"/>
      <c r="D18" s="2" t="n"/>
      <c r="E18" s="2" t="n"/>
      <c r="F18" s="2" t="n"/>
      <c r="G18" s="2" t="n"/>
      <c r="H18" s="2" t="n"/>
      <c r="I18" s="2" t="n"/>
      <c r="J18" s="2" t="n"/>
      <c r="K18" s="2" t="n"/>
      <c r="L18" s="4" t="n"/>
      <c r="M18" s="23" t="n"/>
      <c r="N18" s="23" t="n"/>
      <c r="O18" s="4" t="n"/>
      <c r="P18" s="2" t="n"/>
      <c r="Q18" s="4" t="n"/>
      <c r="R18" s="2" t="n"/>
      <c r="S18" s="6">
        <f>IF('Einnahmen_Ausgaben'!$J$18="","",IFERROR(VLOOKUP('Einnahmen_Ausgaben'!$J$18,'Steuerliche_Auswertung'!$H$6:$I$14,2,FALSE),"Nicht zugeordnet"))</f>
        <v/>
      </c>
    </row>
    <row r="19" ht="24" customHeight="1">
      <c r="A19" s="2" t="n"/>
      <c r="B19" s="22" t="n"/>
      <c r="C19" s="2" t="n"/>
      <c r="D19" s="2" t="n"/>
      <c r="E19" s="2" t="n"/>
      <c r="F19" s="2" t="n"/>
      <c r="G19" s="2" t="n"/>
      <c r="H19" s="2" t="n"/>
      <c r="I19" s="2" t="n"/>
      <c r="J19" s="2" t="n"/>
      <c r="K19" s="2" t="n"/>
      <c r="L19" s="4" t="n"/>
      <c r="M19" s="23" t="n"/>
      <c r="N19" s="23" t="n"/>
      <c r="O19" s="4" t="n"/>
      <c r="P19" s="2" t="n"/>
      <c r="Q19" s="4" t="n"/>
      <c r="R19" s="2" t="n"/>
      <c r="S19" s="7">
        <f>IF('Einnahmen_Ausgaben'!$J$19="","",IFERROR(VLOOKUP('Einnahmen_Ausgaben'!$J$19,'Steuerliche_Auswertung'!$H$6:$I$14,2,FALSE),"Nicht zugeordnet"))</f>
        <v/>
      </c>
    </row>
    <row r="20" ht="24" customHeight="1">
      <c r="A20" s="2" t="n"/>
      <c r="B20" s="22" t="n"/>
      <c r="C20" s="2" t="n"/>
      <c r="D20" s="2" t="n"/>
      <c r="E20" s="2" t="n"/>
      <c r="F20" s="2" t="n"/>
      <c r="G20" s="2" t="n"/>
      <c r="H20" s="2" t="n"/>
      <c r="I20" s="2" t="n"/>
      <c r="J20" s="2" t="n"/>
      <c r="K20" s="2" t="n"/>
      <c r="L20" s="4" t="n"/>
      <c r="M20" s="23" t="n"/>
      <c r="N20" s="23" t="n"/>
      <c r="O20" s="4" t="n"/>
      <c r="P20" s="2" t="n"/>
      <c r="Q20" s="4" t="n"/>
      <c r="R20" s="2" t="n"/>
      <c r="S20" s="6">
        <f>IF('Einnahmen_Ausgaben'!$J$20="","",IFERROR(VLOOKUP('Einnahmen_Ausgaben'!$J$20,'Steuerliche_Auswertung'!$H$6:$I$14,2,FALSE),"Nicht zugeordnet"))</f>
        <v/>
      </c>
    </row>
    <row r="21" ht="24" customHeight="1">
      <c r="A21" s="2" t="n"/>
      <c r="B21" s="22" t="n"/>
      <c r="C21" s="2" t="n"/>
      <c r="D21" s="2" t="n"/>
      <c r="E21" s="2" t="n"/>
      <c r="F21" s="2" t="n"/>
      <c r="G21" s="2" t="n"/>
      <c r="H21" s="2" t="n"/>
      <c r="I21" s="2" t="n"/>
      <c r="J21" s="2" t="n"/>
      <c r="K21" s="2" t="n"/>
      <c r="L21" s="4" t="n"/>
      <c r="M21" s="23" t="n"/>
      <c r="N21" s="23" t="n"/>
      <c r="O21" s="4" t="n"/>
      <c r="P21" s="2" t="n"/>
      <c r="Q21" s="4" t="n"/>
      <c r="R21" s="2" t="n"/>
      <c r="S21" s="7">
        <f>IF('Einnahmen_Ausgaben'!$J$21="","",IFERROR(VLOOKUP('Einnahmen_Ausgaben'!$J$21,'Steuerliche_Auswertung'!$H$6:$I$14,2,FALSE),"Nicht zugeordnet"))</f>
        <v/>
      </c>
    </row>
    <row r="22" ht="24" customHeight="1">
      <c r="A22" s="2" t="n"/>
      <c r="B22" s="22" t="n"/>
      <c r="C22" s="2" t="n"/>
      <c r="D22" s="2" t="n"/>
      <c r="E22" s="2" t="n"/>
      <c r="F22" s="2" t="n"/>
      <c r="G22" s="2" t="n"/>
      <c r="H22" s="2" t="n"/>
      <c r="I22" s="2" t="n"/>
      <c r="J22" s="2" t="n"/>
      <c r="K22" s="2" t="n"/>
      <c r="L22" s="4" t="n"/>
      <c r="M22" s="23" t="n"/>
      <c r="N22" s="23" t="n"/>
      <c r="O22" s="4" t="n"/>
      <c r="P22" s="2" t="n"/>
      <c r="Q22" s="4" t="n"/>
      <c r="R22" s="2" t="n"/>
      <c r="S22" s="6">
        <f>IF('Einnahmen_Ausgaben'!$J$22="","",IFERROR(VLOOKUP('Einnahmen_Ausgaben'!$J$22,'Steuerliche_Auswertung'!$H$6:$I$14,2,FALSE),"Nicht zugeordnet"))</f>
        <v/>
      </c>
    </row>
    <row r="23" ht="24" customHeight="1">
      <c r="A23" s="2" t="n"/>
      <c r="B23" s="22" t="n"/>
      <c r="C23" s="2" t="n"/>
      <c r="D23" s="2" t="n"/>
      <c r="E23" s="2" t="n"/>
      <c r="F23" s="2" t="n"/>
      <c r="G23" s="2" t="n"/>
      <c r="H23" s="2" t="n"/>
      <c r="I23" s="2" t="n"/>
      <c r="J23" s="2" t="n"/>
      <c r="K23" s="2" t="n"/>
      <c r="L23" s="4" t="n"/>
      <c r="M23" s="23" t="n"/>
      <c r="N23" s="23" t="n"/>
      <c r="O23" s="4" t="n"/>
      <c r="P23" s="2" t="n"/>
      <c r="Q23" s="4" t="n"/>
      <c r="R23" s="2" t="n"/>
      <c r="S23" s="7">
        <f>IF('Einnahmen_Ausgaben'!$J$23="","",IFERROR(VLOOKUP('Einnahmen_Ausgaben'!$J$23,'Steuerliche_Auswertung'!$H$6:$I$14,2,FALSE),"Nicht zugeordnet"))</f>
        <v/>
      </c>
    </row>
    <row r="24" ht="24" customHeight="1">
      <c r="A24" s="2" t="n"/>
      <c r="B24" s="22" t="n"/>
      <c r="C24" s="2" t="n"/>
      <c r="D24" s="2" t="n"/>
      <c r="E24" s="2" t="n"/>
      <c r="F24" s="2" t="n"/>
      <c r="G24" s="2" t="n"/>
      <c r="H24" s="2" t="n"/>
      <c r="I24" s="2" t="n"/>
      <c r="J24" s="2" t="n"/>
      <c r="K24" s="2" t="n"/>
      <c r="L24" s="4" t="n"/>
      <c r="M24" s="23" t="n"/>
      <c r="N24" s="23" t="n"/>
      <c r="O24" s="4" t="n"/>
      <c r="P24" s="2" t="n"/>
      <c r="Q24" s="4" t="n"/>
      <c r="R24" s="2" t="n"/>
      <c r="S24" s="6">
        <f>IF('Einnahmen_Ausgaben'!$J$24="","",IFERROR(VLOOKUP('Einnahmen_Ausgaben'!$J$24,'Steuerliche_Auswertung'!$H$6:$I$14,2,FALSE),"Nicht zugeordnet"))</f>
        <v/>
      </c>
    </row>
    <row r="25" ht="24" customHeight="1">
      <c r="A25" s="2" t="n"/>
      <c r="B25" s="22" t="n"/>
      <c r="C25" s="2" t="n"/>
      <c r="D25" s="2" t="n"/>
      <c r="E25" s="2" t="n"/>
      <c r="F25" s="2" t="n"/>
      <c r="G25" s="2" t="n"/>
      <c r="H25" s="2" t="n"/>
      <c r="I25" s="2" t="n"/>
      <c r="J25" s="2" t="n"/>
      <c r="K25" s="2" t="n"/>
      <c r="L25" s="4" t="n"/>
      <c r="M25" s="23" t="n"/>
      <c r="N25" s="23" t="n"/>
      <c r="O25" s="4" t="n"/>
      <c r="P25" s="2" t="n"/>
      <c r="Q25" s="4" t="n"/>
      <c r="R25" s="2" t="n"/>
      <c r="S25" s="7">
        <f>IF('Einnahmen_Ausgaben'!$J$25="","",IFERROR(VLOOKUP('Einnahmen_Ausgaben'!$J$25,'Steuerliche_Auswertung'!$H$6:$I$14,2,FALSE),"Nicht zugeordnet"))</f>
        <v/>
      </c>
    </row>
    <row r="26" ht="24" customHeight="1">
      <c r="A26" s="2" t="n"/>
      <c r="B26" s="22" t="n"/>
      <c r="C26" s="2" t="n"/>
      <c r="D26" s="2" t="n"/>
      <c r="E26" s="2" t="n"/>
      <c r="F26" s="2" t="n"/>
      <c r="G26" s="2" t="n"/>
      <c r="H26" s="2" t="n"/>
      <c r="I26" s="2" t="n"/>
      <c r="J26" s="2" t="n"/>
      <c r="K26" s="2" t="n"/>
      <c r="L26" s="4" t="n"/>
      <c r="M26" s="23" t="n"/>
      <c r="N26" s="23" t="n"/>
      <c r="O26" s="4" t="n"/>
      <c r="P26" s="2" t="n"/>
      <c r="Q26" s="4" t="n"/>
      <c r="R26" s="2" t="n"/>
      <c r="S26" s="6">
        <f>IF('Einnahmen_Ausgaben'!$J$26="","",IFERROR(VLOOKUP('Einnahmen_Ausgaben'!$J$26,'Steuerliche_Auswertung'!$H$6:$I$14,2,FALSE),"Nicht zugeordnet"))</f>
        <v/>
      </c>
    </row>
    <row r="27" ht="24" customHeight="1">
      <c r="A27" s="2" t="n"/>
      <c r="B27" s="22" t="n"/>
      <c r="C27" s="2" t="n"/>
      <c r="D27" s="2" t="n"/>
      <c r="E27" s="2" t="n"/>
      <c r="F27" s="2" t="n"/>
      <c r="G27" s="2" t="n"/>
      <c r="H27" s="2" t="n"/>
      <c r="I27" s="2" t="n"/>
      <c r="J27" s="2" t="n"/>
      <c r="K27" s="2" t="n"/>
      <c r="L27" s="4" t="n"/>
      <c r="M27" s="23" t="n"/>
      <c r="N27" s="23" t="n"/>
      <c r="O27" s="4" t="n"/>
      <c r="P27" s="2" t="n"/>
      <c r="Q27" s="4" t="n"/>
      <c r="R27" s="2" t="n"/>
      <c r="S27" s="7">
        <f>IF('Einnahmen_Ausgaben'!$J$27="","",IFERROR(VLOOKUP('Einnahmen_Ausgaben'!$J$27,'Steuerliche_Auswertung'!$H$6:$I$14,2,FALSE),"Nicht zugeordnet"))</f>
        <v/>
      </c>
    </row>
    <row r="28" ht="24" customHeight="1">
      <c r="A28" s="2" t="n"/>
      <c r="B28" s="22" t="n"/>
      <c r="C28" s="2" t="n"/>
      <c r="D28" s="2" t="n"/>
      <c r="E28" s="2" t="n"/>
      <c r="F28" s="2" t="n"/>
      <c r="G28" s="2" t="n"/>
      <c r="H28" s="2" t="n"/>
      <c r="I28" s="2" t="n"/>
      <c r="J28" s="2" t="n"/>
      <c r="K28" s="2" t="n"/>
      <c r="L28" s="4" t="n"/>
      <c r="M28" s="23" t="n"/>
      <c r="N28" s="23" t="n"/>
      <c r="O28" s="4" t="n"/>
      <c r="P28" s="2" t="n"/>
      <c r="Q28" s="4" t="n"/>
      <c r="R28" s="2" t="n"/>
      <c r="S28" s="6">
        <f>IF('Einnahmen_Ausgaben'!$J$28="","",IFERROR(VLOOKUP('Einnahmen_Ausgaben'!$J$28,'Steuerliche_Auswertung'!$H$6:$I$14,2,FALSE),"Nicht zugeordnet"))</f>
        <v/>
      </c>
    </row>
    <row r="29" ht="24" customHeight="1">
      <c r="A29" s="2" t="n"/>
      <c r="B29" s="22" t="n"/>
      <c r="C29" s="2" t="n"/>
      <c r="D29" s="2" t="n"/>
      <c r="E29" s="2" t="n"/>
      <c r="F29" s="2" t="n"/>
      <c r="G29" s="2" t="n"/>
      <c r="H29" s="2" t="n"/>
      <c r="I29" s="2" t="n"/>
      <c r="J29" s="2" t="n"/>
      <c r="K29" s="2" t="n"/>
      <c r="L29" s="4" t="n"/>
      <c r="M29" s="23" t="n"/>
      <c r="N29" s="23" t="n"/>
      <c r="O29" s="4" t="n"/>
      <c r="P29" s="2" t="n"/>
      <c r="Q29" s="4" t="n"/>
      <c r="R29" s="2" t="n"/>
      <c r="S29" s="7">
        <f>IF('Einnahmen_Ausgaben'!$J$29="","",IFERROR(VLOOKUP('Einnahmen_Ausgaben'!$J$29,'Steuerliche_Auswertung'!$H$6:$I$14,2,FALSE),"Nicht zugeordnet"))</f>
        <v/>
      </c>
    </row>
    <row r="30" ht="24" customHeight="1">
      <c r="A30" s="2" t="n"/>
      <c r="B30" s="22" t="n"/>
      <c r="C30" s="2" t="n"/>
      <c r="D30" s="2" t="n"/>
      <c r="E30" s="2" t="n"/>
      <c r="F30" s="2" t="n"/>
      <c r="G30" s="2" t="n"/>
      <c r="H30" s="2" t="n"/>
      <c r="I30" s="2" t="n"/>
      <c r="J30" s="2" t="n"/>
      <c r="K30" s="2" t="n"/>
      <c r="L30" s="4" t="n"/>
      <c r="M30" s="23" t="n"/>
      <c r="N30" s="23" t="n"/>
      <c r="O30" s="4" t="n"/>
      <c r="P30" s="2" t="n"/>
      <c r="Q30" s="4" t="n"/>
      <c r="R30" s="2" t="n"/>
      <c r="S30" s="6">
        <f>IF('Einnahmen_Ausgaben'!$J$30="","",IFERROR(VLOOKUP('Einnahmen_Ausgaben'!$J$30,'Steuerliche_Auswertung'!$H$6:$I$14,2,FALSE),"Nicht zugeordnet"))</f>
        <v/>
      </c>
    </row>
    <row r="31" ht="24" customHeight="1">
      <c r="A31" s="2" t="n"/>
      <c r="B31" s="22" t="n"/>
      <c r="C31" s="2" t="n"/>
      <c r="D31" s="2" t="n"/>
      <c r="E31" s="2" t="n"/>
      <c r="F31" s="2" t="n"/>
      <c r="G31" s="2" t="n"/>
      <c r="H31" s="2" t="n"/>
      <c r="I31" s="2" t="n"/>
      <c r="J31" s="2" t="n"/>
      <c r="K31" s="2" t="n"/>
      <c r="L31" s="4" t="n"/>
      <c r="M31" s="23" t="n"/>
      <c r="N31" s="23" t="n"/>
      <c r="O31" s="4" t="n"/>
      <c r="P31" s="2" t="n"/>
      <c r="Q31" s="4" t="n"/>
      <c r="R31" s="2" t="n"/>
      <c r="S31" s="7">
        <f>IF('Einnahmen_Ausgaben'!$J$31="","",IFERROR(VLOOKUP('Einnahmen_Ausgaben'!$J$31,'Steuerliche_Auswertung'!$H$6:$I$14,2,FALSE),"Nicht zugeordnet"))</f>
        <v/>
      </c>
    </row>
    <row r="32" ht="24" customHeight="1">
      <c r="A32" s="2" t="n"/>
      <c r="B32" s="22" t="n"/>
      <c r="C32" s="2" t="n"/>
      <c r="D32" s="2" t="n"/>
      <c r="E32" s="2" t="n"/>
      <c r="F32" s="2" t="n"/>
      <c r="G32" s="2" t="n"/>
      <c r="H32" s="2" t="n"/>
      <c r="I32" s="2" t="n"/>
      <c r="J32" s="2" t="n"/>
      <c r="K32" s="2" t="n"/>
      <c r="L32" s="4" t="n"/>
      <c r="M32" s="23" t="n"/>
      <c r="N32" s="23" t="n"/>
      <c r="O32" s="4" t="n"/>
      <c r="P32" s="2" t="n"/>
      <c r="Q32" s="4" t="n"/>
      <c r="R32" s="2" t="n"/>
      <c r="S32" s="6">
        <f>IF('Einnahmen_Ausgaben'!$J$32="","",IFERROR(VLOOKUP('Einnahmen_Ausgaben'!$J$32,'Steuerliche_Auswertung'!$H$6:$I$14,2,FALSE),"Nicht zugeordnet"))</f>
        <v/>
      </c>
    </row>
    <row r="33" ht="24" customHeight="1">
      <c r="A33" s="2" t="n"/>
      <c r="B33" s="22" t="n"/>
      <c r="C33" s="2" t="n"/>
      <c r="D33" s="2" t="n"/>
      <c r="E33" s="2" t="n"/>
      <c r="F33" s="2" t="n"/>
      <c r="G33" s="2" t="n"/>
      <c r="H33" s="2" t="n"/>
      <c r="I33" s="2" t="n"/>
      <c r="J33" s="2" t="n"/>
      <c r="K33" s="2" t="n"/>
      <c r="L33" s="4" t="n"/>
      <c r="M33" s="23" t="n"/>
      <c r="N33" s="23" t="n"/>
      <c r="O33" s="4" t="n"/>
      <c r="P33" s="2" t="n"/>
      <c r="Q33" s="4" t="n"/>
      <c r="R33" s="2" t="n"/>
      <c r="S33" s="7">
        <f>IF('Einnahmen_Ausgaben'!$J$33="","",IFERROR(VLOOKUP('Einnahmen_Ausgaben'!$J$33,'Steuerliche_Auswertung'!$H$6:$I$14,2,FALSE),"Nicht zugeordnet"))</f>
        <v/>
      </c>
    </row>
    <row r="34" ht="24" customHeight="1">
      <c r="A34" s="2" t="n"/>
      <c r="B34" s="22" t="n"/>
      <c r="C34" s="2" t="n"/>
      <c r="D34" s="2" t="n"/>
      <c r="E34" s="2" t="n"/>
      <c r="F34" s="2" t="n"/>
      <c r="G34" s="2" t="n"/>
      <c r="H34" s="2" t="n"/>
      <c r="I34" s="2" t="n"/>
      <c r="J34" s="2" t="n"/>
      <c r="K34" s="2" t="n"/>
      <c r="L34" s="4" t="n"/>
      <c r="M34" s="23" t="n"/>
      <c r="N34" s="23" t="n"/>
      <c r="O34" s="4" t="n"/>
      <c r="P34" s="2" t="n"/>
      <c r="Q34" s="4" t="n"/>
      <c r="R34" s="2" t="n"/>
      <c r="S34" s="6">
        <f>IF('Einnahmen_Ausgaben'!$J$34="","",IFERROR(VLOOKUP('Einnahmen_Ausgaben'!$J$34,'Steuerliche_Auswertung'!$H$6:$I$14,2,FALSE),"Nicht zugeordnet"))</f>
        <v/>
      </c>
    </row>
    <row r="35" ht="24" customHeight="1">
      <c r="A35" s="2" t="n"/>
      <c r="B35" s="22" t="n"/>
      <c r="C35" s="2" t="n"/>
      <c r="D35" s="2" t="n"/>
      <c r="E35" s="2" t="n"/>
      <c r="F35" s="2" t="n"/>
      <c r="G35" s="2" t="n"/>
      <c r="H35" s="2" t="n"/>
      <c r="I35" s="2" t="n"/>
      <c r="J35" s="2" t="n"/>
      <c r="K35" s="2" t="n"/>
      <c r="L35" s="4" t="n"/>
      <c r="M35" s="23" t="n"/>
      <c r="N35" s="23" t="n"/>
      <c r="O35" s="4" t="n"/>
      <c r="P35" s="2" t="n"/>
      <c r="Q35" s="4" t="n"/>
      <c r="R35" s="2" t="n"/>
      <c r="S35" s="7">
        <f>IF('Einnahmen_Ausgaben'!$J$35="","",IFERROR(VLOOKUP('Einnahmen_Ausgaben'!$J$35,'Steuerliche_Auswertung'!$H$6:$I$14,2,FALSE),"Nicht zugeordnet"))</f>
        <v/>
      </c>
    </row>
    <row r="36" ht="24" customHeight="1">
      <c r="A36" s="2" t="n"/>
      <c r="B36" s="22" t="n"/>
      <c r="C36" s="2" t="n"/>
      <c r="D36" s="2" t="n"/>
      <c r="E36" s="2" t="n"/>
      <c r="F36" s="2" t="n"/>
      <c r="G36" s="2" t="n"/>
      <c r="H36" s="2" t="n"/>
      <c r="I36" s="2" t="n"/>
      <c r="J36" s="2" t="n"/>
      <c r="K36" s="2" t="n"/>
      <c r="L36" s="4" t="n"/>
      <c r="M36" s="23" t="n"/>
      <c r="N36" s="23" t="n"/>
      <c r="O36" s="4" t="n"/>
      <c r="P36" s="2" t="n"/>
      <c r="Q36" s="4" t="n"/>
      <c r="R36" s="2" t="n"/>
      <c r="S36" s="6">
        <f>IF('Einnahmen_Ausgaben'!$J$36="","",IFERROR(VLOOKUP('Einnahmen_Ausgaben'!$J$36,'Steuerliche_Auswertung'!$H$6:$I$14,2,FALSE),"Nicht zugeordnet"))</f>
        <v/>
      </c>
    </row>
    <row r="37" ht="24" customHeight="1">
      <c r="A37" s="2" t="n"/>
      <c r="B37" s="22" t="n"/>
      <c r="C37" s="2" t="n"/>
      <c r="D37" s="2" t="n"/>
      <c r="E37" s="2" t="n"/>
      <c r="F37" s="2" t="n"/>
      <c r="G37" s="2" t="n"/>
      <c r="H37" s="2" t="n"/>
      <c r="I37" s="2" t="n"/>
      <c r="J37" s="2" t="n"/>
      <c r="K37" s="2" t="n"/>
      <c r="L37" s="4" t="n"/>
      <c r="M37" s="23" t="n"/>
      <c r="N37" s="23" t="n"/>
      <c r="O37" s="4" t="n"/>
      <c r="P37" s="2" t="n"/>
      <c r="Q37" s="4" t="n"/>
      <c r="R37" s="2" t="n"/>
      <c r="S37" s="7">
        <f>IF('Einnahmen_Ausgaben'!$J$37="","",IFERROR(VLOOKUP('Einnahmen_Ausgaben'!$J$37,'Steuerliche_Auswertung'!$H$6:$I$14,2,FALSE),"Nicht zugeordnet"))</f>
        <v/>
      </c>
    </row>
    <row r="38" ht="24" customHeight="1">
      <c r="A38" s="2" t="n"/>
      <c r="B38" s="22" t="n"/>
      <c r="C38" s="2" t="n"/>
      <c r="D38" s="2" t="n"/>
      <c r="E38" s="2" t="n"/>
      <c r="F38" s="2" t="n"/>
      <c r="G38" s="2" t="n"/>
      <c r="H38" s="2" t="n"/>
      <c r="I38" s="2" t="n"/>
      <c r="J38" s="2" t="n"/>
      <c r="K38" s="2" t="n"/>
      <c r="L38" s="4" t="n"/>
      <c r="M38" s="23" t="n"/>
      <c r="N38" s="23" t="n"/>
      <c r="O38" s="4" t="n"/>
      <c r="P38" s="2" t="n"/>
      <c r="Q38" s="4" t="n"/>
      <c r="R38" s="2" t="n"/>
      <c r="S38" s="6">
        <f>IF('Einnahmen_Ausgaben'!$J$38="","",IFERROR(VLOOKUP('Einnahmen_Ausgaben'!$J$38,'Steuerliche_Auswertung'!$H$6:$I$14,2,FALSE),"Nicht zugeordnet"))</f>
        <v/>
      </c>
    </row>
    <row r="39" ht="24" customHeight="1">
      <c r="A39" s="2" t="n"/>
      <c r="B39" s="22" t="n"/>
      <c r="C39" s="2" t="n"/>
      <c r="D39" s="2" t="n"/>
      <c r="E39" s="2" t="n"/>
      <c r="F39" s="2" t="n"/>
      <c r="G39" s="2" t="n"/>
      <c r="H39" s="2" t="n"/>
      <c r="I39" s="2" t="n"/>
      <c r="J39" s="2" t="n"/>
      <c r="K39" s="2" t="n"/>
      <c r="L39" s="4" t="n"/>
      <c r="M39" s="23" t="n"/>
      <c r="N39" s="23" t="n"/>
      <c r="O39" s="4" t="n"/>
      <c r="P39" s="2" t="n"/>
      <c r="Q39" s="4" t="n"/>
      <c r="R39" s="2" t="n"/>
      <c r="S39" s="7">
        <f>IF('Einnahmen_Ausgaben'!$J$39="","",IFERROR(VLOOKUP('Einnahmen_Ausgaben'!$J$39,'Steuerliche_Auswertung'!$H$6:$I$14,2,FALSE),"Nicht zugeordnet"))</f>
        <v/>
      </c>
    </row>
    <row r="40" ht="24" customHeight="1">
      <c r="A40" s="2" t="n"/>
      <c r="B40" s="22" t="n"/>
      <c r="C40" s="2" t="n"/>
      <c r="D40" s="2" t="n"/>
      <c r="E40" s="2" t="n"/>
      <c r="F40" s="2" t="n"/>
      <c r="G40" s="2" t="n"/>
      <c r="H40" s="2" t="n"/>
      <c r="I40" s="2" t="n"/>
      <c r="J40" s="2" t="n"/>
      <c r="K40" s="2" t="n"/>
      <c r="L40" s="4" t="n"/>
      <c r="M40" s="23" t="n"/>
      <c r="N40" s="23" t="n"/>
      <c r="O40" s="4" t="n"/>
      <c r="P40" s="2" t="n"/>
      <c r="Q40" s="4" t="n"/>
      <c r="R40" s="2" t="n"/>
      <c r="S40" s="6">
        <f>IF('Einnahmen_Ausgaben'!$J$40="","",IFERROR(VLOOKUP('Einnahmen_Ausgaben'!$J$40,'Steuerliche_Auswertung'!$H$6:$I$14,2,FALSE),"Nicht zugeordnet"))</f>
        <v/>
      </c>
    </row>
    <row r="41" ht="24" customHeight="1">
      <c r="A41" s="2" t="n"/>
      <c r="B41" s="22" t="n"/>
      <c r="C41" s="2" t="n"/>
      <c r="D41" s="2" t="n"/>
      <c r="E41" s="2" t="n"/>
      <c r="F41" s="2" t="n"/>
      <c r="G41" s="2" t="n"/>
      <c r="H41" s="2" t="n"/>
      <c r="I41" s="2" t="n"/>
      <c r="J41" s="2" t="n"/>
      <c r="K41" s="2" t="n"/>
      <c r="L41" s="4" t="n"/>
      <c r="M41" s="23" t="n"/>
      <c r="N41" s="23" t="n"/>
      <c r="O41" s="4" t="n"/>
      <c r="P41" s="2" t="n"/>
      <c r="Q41" s="4" t="n"/>
      <c r="R41" s="2" t="n"/>
      <c r="S41" s="7">
        <f>IF('Einnahmen_Ausgaben'!$J$41="","",IFERROR(VLOOKUP('Einnahmen_Ausgaben'!$J$41,'Steuerliche_Auswertung'!$H$6:$I$14,2,FALSE),"Nicht zugeordnet"))</f>
        <v/>
      </c>
    </row>
    <row r="42" ht="24" customHeight="1">
      <c r="A42" s="2" t="n"/>
      <c r="B42" s="22" t="n"/>
      <c r="C42" s="2" t="n"/>
      <c r="D42" s="2" t="n"/>
      <c r="E42" s="2" t="n"/>
      <c r="F42" s="2" t="n"/>
      <c r="G42" s="2" t="n"/>
      <c r="H42" s="2" t="n"/>
      <c r="I42" s="2" t="n"/>
      <c r="J42" s="2" t="n"/>
      <c r="K42" s="2" t="n"/>
      <c r="L42" s="4" t="n"/>
      <c r="M42" s="23" t="n"/>
      <c r="N42" s="23" t="n"/>
      <c r="O42" s="4" t="n"/>
      <c r="P42" s="2" t="n"/>
      <c r="Q42" s="4" t="n"/>
      <c r="R42" s="2" t="n"/>
      <c r="S42" s="6">
        <f>IF('Einnahmen_Ausgaben'!$J$42="","",IFERROR(VLOOKUP('Einnahmen_Ausgaben'!$J$42,'Steuerliche_Auswertung'!$H$6:$I$14,2,FALSE),"Nicht zugeordnet"))</f>
        <v/>
      </c>
    </row>
    <row r="43" ht="24" customHeight="1">
      <c r="A43" s="2" t="n"/>
      <c r="B43" s="22" t="n"/>
      <c r="C43" s="2" t="n"/>
      <c r="D43" s="2" t="n"/>
      <c r="E43" s="2" t="n"/>
      <c r="F43" s="2" t="n"/>
      <c r="G43" s="2" t="n"/>
      <c r="H43" s="2" t="n"/>
      <c r="I43" s="2" t="n"/>
      <c r="J43" s="2" t="n"/>
      <c r="K43" s="2" t="n"/>
      <c r="L43" s="4" t="n"/>
      <c r="M43" s="23" t="n"/>
      <c r="N43" s="23" t="n"/>
      <c r="O43" s="4" t="n"/>
      <c r="P43" s="2" t="n"/>
      <c r="Q43" s="4" t="n"/>
      <c r="R43" s="2" t="n"/>
      <c r="S43" s="7">
        <f>IF('Einnahmen_Ausgaben'!$J$43="","",IFERROR(VLOOKUP('Einnahmen_Ausgaben'!$J$43,'Steuerliche_Auswertung'!$H$6:$I$14,2,FALSE),"Nicht zugeordnet"))</f>
        <v/>
      </c>
    </row>
    <row r="44" ht="24" customHeight="1">
      <c r="A44" s="2" t="n"/>
      <c r="B44" s="22" t="n"/>
      <c r="C44" s="2" t="n"/>
      <c r="D44" s="2" t="n"/>
      <c r="E44" s="2" t="n"/>
      <c r="F44" s="2" t="n"/>
      <c r="G44" s="2" t="n"/>
      <c r="H44" s="2" t="n"/>
      <c r="I44" s="2" t="n"/>
      <c r="J44" s="2" t="n"/>
      <c r="K44" s="2" t="n"/>
      <c r="L44" s="4" t="n"/>
      <c r="M44" s="23" t="n"/>
      <c r="N44" s="23" t="n"/>
      <c r="O44" s="4" t="n"/>
      <c r="P44" s="2" t="n"/>
      <c r="Q44" s="4" t="n"/>
      <c r="R44" s="2" t="n"/>
      <c r="S44" s="6">
        <f>IF('Einnahmen_Ausgaben'!$J$44="","",IFERROR(VLOOKUP('Einnahmen_Ausgaben'!$J$44,'Steuerliche_Auswertung'!$H$6:$I$14,2,FALSE),"Nicht zugeordnet"))</f>
        <v/>
      </c>
    </row>
    <row r="45" ht="24" customHeight="1">
      <c r="A45" s="2" t="n"/>
      <c r="B45" s="22" t="n"/>
      <c r="C45" s="2" t="n"/>
      <c r="D45" s="2" t="n"/>
      <c r="E45" s="2" t="n"/>
      <c r="F45" s="2" t="n"/>
      <c r="G45" s="2" t="n"/>
      <c r="H45" s="2" t="n"/>
      <c r="I45" s="2" t="n"/>
      <c r="J45" s="2" t="n"/>
      <c r="K45" s="2" t="n"/>
      <c r="L45" s="4" t="n"/>
      <c r="M45" s="23" t="n"/>
      <c r="N45" s="23" t="n"/>
      <c r="O45" s="4" t="n"/>
      <c r="P45" s="2" t="n"/>
      <c r="Q45" s="4" t="n"/>
      <c r="R45" s="2" t="n"/>
      <c r="S45" s="7">
        <f>IF('Einnahmen_Ausgaben'!$J$45="","",IFERROR(VLOOKUP('Einnahmen_Ausgaben'!$J$45,'Steuerliche_Auswertung'!$H$6:$I$14,2,FALSE),"Nicht zugeordnet"))</f>
        <v/>
      </c>
    </row>
    <row r="46" ht="24" customHeight="1">
      <c r="A46" s="2" t="n"/>
      <c r="B46" s="22" t="n"/>
      <c r="C46" s="2" t="n"/>
      <c r="D46" s="2" t="n"/>
      <c r="E46" s="2" t="n"/>
      <c r="F46" s="2" t="n"/>
      <c r="G46" s="2" t="n"/>
      <c r="H46" s="2" t="n"/>
      <c r="I46" s="2" t="n"/>
      <c r="J46" s="2" t="n"/>
      <c r="K46" s="2" t="n"/>
      <c r="L46" s="4" t="n"/>
      <c r="M46" s="23" t="n"/>
      <c r="N46" s="23" t="n"/>
      <c r="O46" s="4" t="n"/>
      <c r="P46" s="2" t="n"/>
      <c r="Q46" s="4" t="n"/>
      <c r="R46" s="2" t="n"/>
      <c r="S46" s="6">
        <f>IF('Einnahmen_Ausgaben'!$J$46="","",IFERROR(VLOOKUP('Einnahmen_Ausgaben'!$J$46,'Steuerliche_Auswertung'!$H$6:$I$14,2,FALSE),"Nicht zugeordnet"))</f>
        <v/>
      </c>
    </row>
    <row r="47" ht="24" customHeight="1">
      <c r="A47" s="2" t="n"/>
      <c r="B47" s="22" t="n"/>
      <c r="C47" s="2" t="n"/>
      <c r="D47" s="2" t="n"/>
      <c r="E47" s="2" t="n"/>
      <c r="F47" s="2" t="n"/>
      <c r="G47" s="2" t="n"/>
      <c r="H47" s="2" t="n"/>
      <c r="I47" s="2" t="n"/>
      <c r="J47" s="2" t="n"/>
      <c r="K47" s="2" t="n"/>
      <c r="L47" s="4" t="n"/>
      <c r="M47" s="23" t="n"/>
      <c r="N47" s="23" t="n"/>
      <c r="O47" s="4" t="n"/>
      <c r="P47" s="2" t="n"/>
      <c r="Q47" s="4" t="n"/>
      <c r="R47" s="2" t="n"/>
      <c r="S47" s="7">
        <f>IF('Einnahmen_Ausgaben'!$J$47="","",IFERROR(VLOOKUP('Einnahmen_Ausgaben'!$J$47,'Steuerliche_Auswertung'!$H$6:$I$14,2,FALSE),"Nicht zugeordnet"))</f>
        <v/>
      </c>
    </row>
    <row r="48" ht="24" customHeight="1">
      <c r="A48" s="2" t="n"/>
      <c r="B48" s="22" t="n"/>
      <c r="C48" s="2" t="n"/>
      <c r="D48" s="2" t="n"/>
      <c r="E48" s="2" t="n"/>
      <c r="F48" s="2" t="n"/>
      <c r="G48" s="2" t="n"/>
      <c r="H48" s="2" t="n"/>
      <c r="I48" s="2" t="n"/>
      <c r="J48" s="2" t="n"/>
      <c r="K48" s="2" t="n"/>
      <c r="L48" s="4" t="n"/>
      <c r="M48" s="23" t="n"/>
      <c r="N48" s="23" t="n"/>
      <c r="O48" s="4" t="n"/>
      <c r="P48" s="2" t="n"/>
      <c r="Q48" s="4" t="n"/>
      <c r="R48" s="2" t="n"/>
      <c r="S48" s="6">
        <f>IF('Einnahmen_Ausgaben'!$J$48="","",IFERROR(VLOOKUP('Einnahmen_Ausgaben'!$J$48,'Steuerliche_Auswertung'!$H$6:$I$14,2,FALSE),"Nicht zugeordnet"))</f>
        <v/>
      </c>
    </row>
    <row r="49" ht="24" customHeight="1">
      <c r="A49" s="2" t="n"/>
      <c r="B49" s="22" t="n"/>
      <c r="C49" s="2" t="n"/>
      <c r="D49" s="2" t="n"/>
      <c r="E49" s="2" t="n"/>
      <c r="F49" s="2" t="n"/>
      <c r="G49" s="2" t="n"/>
      <c r="H49" s="2" t="n"/>
      <c r="I49" s="2" t="n"/>
      <c r="J49" s="2" t="n"/>
      <c r="K49" s="2" t="n"/>
      <c r="L49" s="4" t="n"/>
      <c r="M49" s="23" t="n"/>
      <c r="N49" s="23" t="n"/>
      <c r="O49" s="4" t="n"/>
      <c r="P49" s="2" t="n"/>
      <c r="Q49" s="4" t="n"/>
      <c r="R49" s="2" t="n"/>
      <c r="S49" s="7">
        <f>IF('Einnahmen_Ausgaben'!$J$49="","",IFERROR(VLOOKUP('Einnahmen_Ausgaben'!$J$49,'Steuerliche_Auswertung'!$H$6:$I$14,2,FALSE),"Nicht zugeordnet"))</f>
        <v/>
      </c>
    </row>
    <row r="50" ht="24" customHeight="1">
      <c r="A50" s="2" t="n"/>
      <c r="B50" s="22" t="n"/>
      <c r="C50" s="2" t="n"/>
      <c r="D50" s="2" t="n"/>
      <c r="E50" s="2" t="n"/>
      <c r="F50" s="2" t="n"/>
      <c r="G50" s="2" t="n"/>
      <c r="H50" s="2" t="n"/>
      <c r="I50" s="2" t="n"/>
      <c r="J50" s="2" t="n"/>
      <c r="K50" s="2" t="n"/>
      <c r="L50" s="4" t="n"/>
      <c r="M50" s="23" t="n"/>
      <c r="N50" s="23" t="n"/>
      <c r="O50" s="4" t="n"/>
      <c r="P50" s="2" t="n"/>
      <c r="Q50" s="4" t="n"/>
      <c r="R50" s="2" t="n"/>
      <c r="S50" s="6">
        <f>IF('Einnahmen_Ausgaben'!$J$50="","",IFERROR(VLOOKUP('Einnahmen_Ausgaben'!$J$50,'Steuerliche_Auswertung'!$H$6:$I$14,2,FALSE),"Nicht zugeordnet"))</f>
        <v/>
      </c>
    </row>
    <row r="51" ht="24" customHeight="1">
      <c r="A51" s="2" t="n"/>
      <c r="B51" s="22" t="n"/>
      <c r="C51" s="2" t="n"/>
      <c r="D51" s="2" t="n"/>
      <c r="E51" s="2" t="n"/>
      <c r="F51" s="2" t="n"/>
      <c r="G51" s="2" t="n"/>
      <c r="H51" s="2" t="n"/>
      <c r="I51" s="2" t="n"/>
      <c r="J51" s="2" t="n"/>
      <c r="K51" s="2" t="n"/>
      <c r="L51" s="4" t="n"/>
      <c r="M51" s="23" t="n"/>
      <c r="N51" s="23" t="n"/>
      <c r="O51" s="4" t="n"/>
      <c r="P51" s="2" t="n"/>
      <c r="Q51" s="4" t="n"/>
      <c r="R51" s="2" t="n"/>
      <c r="S51" s="7">
        <f>IF('Einnahmen_Ausgaben'!$J$51="","",IFERROR(VLOOKUP('Einnahmen_Ausgaben'!$J$51,'Steuerliche_Auswertung'!$H$6:$I$14,2,FALSE),"Nicht zugeordnet"))</f>
        <v/>
      </c>
    </row>
    <row r="52" ht="24" customHeight="1">
      <c r="A52" s="2" t="n"/>
      <c r="B52" s="22" t="n"/>
      <c r="C52" s="2" t="n"/>
      <c r="D52" s="2" t="n"/>
      <c r="E52" s="2" t="n"/>
      <c r="F52" s="2" t="n"/>
      <c r="G52" s="2" t="n"/>
      <c r="H52" s="2" t="n"/>
      <c r="I52" s="2" t="n"/>
      <c r="J52" s="2" t="n"/>
      <c r="K52" s="2" t="n"/>
      <c r="L52" s="4" t="n"/>
      <c r="M52" s="23" t="n"/>
      <c r="N52" s="23" t="n"/>
      <c r="O52" s="4" t="n"/>
      <c r="P52" s="2" t="n"/>
      <c r="Q52" s="4" t="n"/>
      <c r="R52" s="2" t="n"/>
      <c r="S52" s="6">
        <f>IF('Einnahmen_Ausgaben'!$J$52="","",IFERROR(VLOOKUP('Einnahmen_Ausgaben'!$J$52,'Steuerliche_Auswertung'!$H$6:$I$14,2,FALSE),"Nicht zugeordnet"))</f>
        <v/>
      </c>
    </row>
    <row r="53" ht="24" customHeight="1">
      <c r="A53" s="2" t="n"/>
      <c r="B53" s="22" t="n"/>
      <c r="C53" s="2" t="n"/>
      <c r="D53" s="2" t="n"/>
      <c r="E53" s="2" t="n"/>
      <c r="F53" s="2" t="n"/>
      <c r="G53" s="2" t="n"/>
      <c r="H53" s="2" t="n"/>
      <c r="I53" s="2" t="n"/>
      <c r="J53" s="2" t="n"/>
      <c r="K53" s="2" t="n"/>
      <c r="L53" s="4" t="n"/>
      <c r="M53" s="23" t="n"/>
      <c r="N53" s="23" t="n"/>
      <c r="O53" s="4" t="n"/>
      <c r="P53" s="2" t="n"/>
      <c r="Q53" s="4" t="n"/>
      <c r="R53" s="2" t="n"/>
      <c r="S53" s="7">
        <f>IF('Einnahmen_Ausgaben'!$J$53="","",IFERROR(VLOOKUP('Einnahmen_Ausgaben'!$J$53,'Steuerliche_Auswertung'!$H$6:$I$14,2,FALSE),"Nicht zugeordnet"))</f>
        <v/>
      </c>
    </row>
    <row r="54" ht="24" customHeight="1">
      <c r="A54" s="2" t="n"/>
      <c r="B54" s="22" t="n"/>
      <c r="C54" s="2" t="n"/>
      <c r="D54" s="2" t="n"/>
      <c r="E54" s="2" t="n"/>
      <c r="F54" s="2" t="n"/>
      <c r="G54" s="2" t="n"/>
      <c r="H54" s="2" t="n"/>
      <c r="I54" s="2" t="n"/>
      <c r="J54" s="2" t="n"/>
      <c r="K54" s="2" t="n"/>
      <c r="L54" s="4" t="n"/>
      <c r="M54" s="23" t="n"/>
      <c r="N54" s="23" t="n"/>
      <c r="O54" s="4" t="n"/>
      <c r="P54" s="2" t="n"/>
      <c r="Q54" s="4" t="n"/>
      <c r="R54" s="2" t="n"/>
      <c r="S54" s="6">
        <f>IF('Einnahmen_Ausgaben'!$J$54="","",IFERROR(VLOOKUP('Einnahmen_Ausgaben'!$J$54,'Steuerliche_Auswertung'!$H$6:$I$14,2,FALSE),"Nicht zugeordnet"))</f>
        <v/>
      </c>
    </row>
    <row r="55" ht="24" customHeight="1">
      <c r="A55" s="2" t="n"/>
      <c r="B55" s="22" t="n"/>
      <c r="C55" s="2" t="n"/>
      <c r="D55" s="2" t="n"/>
      <c r="E55" s="2" t="n"/>
      <c r="F55" s="2" t="n"/>
      <c r="G55" s="2" t="n"/>
      <c r="H55" s="2" t="n"/>
      <c r="I55" s="2" t="n"/>
      <c r="J55" s="2" t="n"/>
      <c r="K55" s="2" t="n"/>
      <c r="L55" s="4" t="n"/>
      <c r="M55" s="23" t="n"/>
      <c r="N55" s="23" t="n"/>
      <c r="O55" s="4" t="n"/>
      <c r="P55" s="2" t="n"/>
      <c r="Q55" s="4" t="n"/>
      <c r="R55" s="2" t="n"/>
      <c r="S55" s="7">
        <f>IF('Einnahmen_Ausgaben'!$J$55="","",IFERROR(VLOOKUP('Einnahmen_Ausgaben'!$J$55,'Steuerliche_Auswertung'!$H$6:$I$14,2,FALSE),"Nicht zugeordnet"))</f>
        <v/>
      </c>
    </row>
    <row r="56" ht="24" customHeight="1">
      <c r="A56" s="2" t="n"/>
      <c r="B56" s="22" t="n"/>
      <c r="C56" s="2" t="n"/>
      <c r="D56" s="2" t="n"/>
      <c r="E56" s="2" t="n"/>
      <c r="F56" s="2" t="n"/>
      <c r="G56" s="2" t="n"/>
      <c r="H56" s="2" t="n"/>
      <c r="I56" s="2" t="n"/>
      <c r="J56" s="2" t="n"/>
      <c r="K56" s="2" t="n"/>
      <c r="L56" s="4" t="n"/>
      <c r="M56" s="23" t="n"/>
      <c r="N56" s="23" t="n"/>
      <c r="O56" s="4" t="n"/>
      <c r="P56" s="2" t="n"/>
      <c r="Q56" s="4" t="n"/>
      <c r="R56" s="2" t="n"/>
      <c r="S56" s="6">
        <f>IF('Einnahmen_Ausgaben'!$J$56="","",IFERROR(VLOOKUP('Einnahmen_Ausgaben'!$J$56,'Steuerliche_Auswertung'!$H$6:$I$14,2,FALSE),"Nicht zugeordnet"))</f>
        <v/>
      </c>
    </row>
    <row r="57" ht="24" customHeight="1">
      <c r="A57" s="2" t="n"/>
      <c r="B57" s="22" t="n"/>
      <c r="C57" s="2" t="n"/>
      <c r="D57" s="2" t="n"/>
      <c r="E57" s="2" t="n"/>
      <c r="F57" s="2" t="n"/>
      <c r="G57" s="2" t="n"/>
      <c r="H57" s="2" t="n"/>
      <c r="I57" s="2" t="n"/>
      <c r="J57" s="2" t="n"/>
      <c r="K57" s="2" t="n"/>
      <c r="L57" s="4" t="n"/>
      <c r="M57" s="23" t="n"/>
      <c r="N57" s="23" t="n"/>
      <c r="O57" s="4" t="n"/>
      <c r="P57" s="2" t="n"/>
      <c r="Q57" s="4" t="n"/>
      <c r="R57" s="2" t="n"/>
      <c r="S57" s="7">
        <f>IF('Einnahmen_Ausgaben'!$J$57="","",IFERROR(VLOOKUP('Einnahmen_Ausgaben'!$J$57,'Steuerliche_Auswertung'!$H$6:$I$14,2,FALSE),"Nicht zugeordnet"))</f>
        <v/>
      </c>
    </row>
    <row r="58" ht="24" customHeight="1">
      <c r="A58" s="2" t="n"/>
      <c r="B58" s="22" t="n"/>
      <c r="C58" s="2" t="n"/>
      <c r="D58" s="2" t="n"/>
      <c r="E58" s="2" t="n"/>
      <c r="F58" s="2" t="n"/>
      <c r="G58" s="2" t="n"/>
      <c r="H58" s="2" t="n"/>
      <c r="I58" s="2" t="n"/>
      <c r="J58" s="2" t="n"/>
      <c r="K58" s="2" t="n"/>
      <c r="L58" s="4" t="n"/>
      <c r="M58" s="23" t="n"/>
      <c r="N58" s="23" t="n"/>
      <c r="O58" s="4" t="n"/>
      <c r="P58" s="2" t="n"/>
      <c r="Q58" s="4" t="n"/>
      <c r="R58" s="2" t="n"/>
      <c r="S58" s="6">
        <f>IF('Einnahmen_Ausgaben'!$J$58="","",IFERROR(VLOOKUP('Einnahmen_Ausgaben'!$J$58,'Steuerliche_Auswertung'!$H$6:$I$14,2,FALSE),"Nicht zugeordnet"))</f>
        <v/>
      </c>
    </row>
    <row r="59" ht="24" customHeight="1">
      <c r="A59" s="2" t="n"/>
      <c r="B59" s="22" t="n"/>
      <c r="C59" s="2" t="n"/>
      <c r="D59" s="2" t="n"/>
      <c r="E59" s="2" t="n"/>
      <c r="F59" s="2" t="n"/>
      <c r="G59" s="2" t="n"/>
      <c r="H59" s="2" t="n"/>
      <c r="I59" s="2" t="n"/>
      <c r="J59" s="2" t="n"/>
      <c r="K59" s="2" t="n"/>
      <c r="L59" s="4" t="n"/>
      <c r="M59" s="23" t="n"/>
      <c r="N59" s="23" t="n"/>
      <c r="O59" s="4" t="n"/>
      <c r="P59" s="2" t="n"/>
      <c r="Q59" s="4" t="n"/>
      <c r="R59" s="2" t="n"/>
      <c r="S59" s="7">
        <f>IF('Einnahmen_Ausgaben'!$J$59="","",IFERROR(VLOOKUP('Einnahmen_Ausgaben'!$J$59,'Steuerliche_Auswertung'!$H$6:$I$14,2,FALSE),"Nicht zugeordnet"))</f>
        <v/>
      </c>
    </row>
    <row r="60" ht="24" customHeight="1">
      <c r="A60" s="2" t="n"/>
      <c r="B60" s="22" t="n"/>
      <c r="C60" s="2" t="n"/>
      <c r="D60" s="2" t="n"/>
      <c r="E60" s="2" t="n"/>
      <c r="F60" s="2" t="n"/>
      <c r="G60" s="2" t="n"/>
      <c r="H60" s="2" t="n"/>
      <c r="I60" s="2" t="n"/>
      <c r="J60" s="2" t="n"/>
      <c r="K60" s="2" t="n"/>
      <c r="L60" s="4" t="n"/>
      <c r="M60" s="23" t="n"/>
      <c r="N60" s="23" t="n"/>
      <c r="O60" s="4" t="n"/>
      <c r="P60" s="2" t="n"/>
      <c r="Q60" s="4" t="n"/>
      <c r="R60" s="2" t="n"/>
      <c r="S60" s="6">
        <f>IF('Einnahmen_Ausgaben'!$J$60="","",IFERROR(VLOOKUP('Einnahmen_Ausgaben'!$J$60,'Steuerliche_Auswertung'!$H$6:$I$14,2,FALSE),"Nicht zugeordnet"))</f>
        <v/>
      </c>
    </row>
    <row r="61" ht="24" customHeight="1">
      <c r="A61" s="2" t="n"/>
      <c r="B61" s="22" t="n"/>
      <c r="C61" s="2" t="n"/>
      <c r="D61" s="2" t="n"/>
      <c r="E61" s="2" t="n"/>
      <c r="F61" s="2" t="n"/>
      <c r="G61" s="2" t="n"/>
      <c r="H61" s="2" t="n"/>
      <c r="I61" s="2" t="n"/>
      <c r="J61" s="2" t="n"/>
      <c r="K61" s="2" t="n"/>
      <c r="L61" s="4" t="n"/>
      <c r="M61" s="23" t="n"/>
      <c r="N61" s="23" t="n"/>
      <c r="O61" s="4" t="n"/>
      <c r="P61" s="2" t="n"/>
      <c r="Q61" s="4" t="n"/>
      <c r="R61" s="2" t="n"/>
      <c r="S61" s="7">
        <f>IF('Einnahmen_Ausgaben'!$J$61="","",IFERROR(VLOOKUP('Einnahmen_Ausgaben'!$J$61,'Steuerliche_Auswertung'!$H$6:$I$14,2,FALSE),"Nicht zugeordnet"))</f>
        <v/>
      </c>
    </row>
    <row r="62" ht="24" customHeight="1">
      <c r="A62" s="2" t="n"/>
      <c r="B62" s="22" t="n"/>
      <c r="C62" s="2" t="n"/>
      <c r="D62" s="2" t="n"/>
      <c r="E62" s="2" t="n"/>
      <c r="F62" s="2" t="n"/>
      <c r="G62" s="2" t="n"/>
      <c r="H62" s="2" t="n"/>
      <c r="I62" s="2" t="n"/>
      <c r="J62" s="2" t="n"/>
      <c r="K62" s="2" t="n"/>
      <c r="L62" s="4" t="n"/>
      <c r="M62" s="23" t="n"/>
      <c r="N62" s="23" t="n"/>
      <c r="O62" s="4" t="n"/>
      <c r="P62" s="2" t="n"/>
      <c r="Q62" s="4" t="n"/>
      <c r="R62" s="2" t="n"/>
      <c r="S62" s="6">
        <f>IF('Einnahmen_Ausgaben'!$J$62="","",IFERROR(VLOOKUP('Einnahmen_Ausgaben'!$J$62,'Steuerliche_Auswertung'!$H$6:$I$14,2,FALSE),"Nicht zugeordnet"))</f>
        <v/>
      </c>
    </row>
    <row r="63" ht="24" customHeight="1">
      <c r="A63" s="2" t="n"/>
      <c r="B63" s="22" t="n"/>
      <c r="C63" s="2" t="n"/>
      <c r="D63" s="2" t="n"/>
      <c r="E63" s="2" t="n"/>
      <c r="F63" s="2" t="n"/>
      <c r="G63" s="2" t="n"/>
      <c r="H63" s="2" t="n"/>
      <c r="I63" s="2" t="n"/>
      <c r="J63" s="2" t="n"/>
      <c r="K63" s="2" t="n"/>
      <c r="L63" s="4" t="n"/>
      <c r="M63" s="23" t="n"/>
      <c r="N63" s="23" t="n"/>
      <c r="O63" s="4" t="n"/>
      <c r="P63" s="2" t="n"/>
      <c r="Q63" s="4" t="n"/>
      <c r="R63" s="2" t="n"/>
      <c r="S63" s="7">
        <f>IF('Einnahmen_Ausgaben'!$J$63="","",IFERROR(VLOOKUP('Einnahmen_Ausgaben'!$J$63,'Steuerliche_Auswertung'!$H$6:$I$14,2,FALSE),"Nicht zugeordnet"))</f>
        <v/>
      </c>
    </row>
    <row r="64" ht="24" customHeight="1">
      <c r="A64" s="2" t="n"/>
      <c r="B64" s="22" t="n"/>
      <c r="C64" s="2" t="n"/>
      <c r="D64" s="2" t="n"/>
      <c r="E64" s="2" t="n"/>
      <c r="F64" s="2" t="n"/>
      <c r="G64" s="2" t="n"/>
      <c r="H64" s="2" t="n"/>
      <c r="I64" s="2" t="n"/>
      <c r="J64" s="2" t="n"/>
      <c r="K64" s="2" t="n"/>
      <c r="L64" s="4" t="n"/>
      <c r="M64" s="23" t="n"/>
      <c r="N64" s="23" t="n"/>
      <c r="O64" s="4" t="n"/>
      <c r="P64" s="2" t="n"/>
      <c r="Q64" s="4" t="n"/>
      <c r="R64" s="2" t="n"/>
      <c r="S64" s="6">
        <f>IF('Einnahmen_Ausgaben'!$J$64="","",IFERROR(VLOOKUP('Einnahmen_Ausgaben'!$J$64,'Steuerliche_Auswertung'!$H$6:$I$14,2,FALSE),"Nicht zugeordnet"))</f>
        <v/>
      </c>
    </row>
    <row r="65" ht="24" customHeight="1">
      <c r="A65" s="2" t="n"/>
      <c r="B65" s="22" t="n"/>
      <c r="C65" s="2" t="n"/>
      <c r="D65" s="2" t="n"/>
      <c r="E65" s="2" t="n"/>
      <c r="F65" s="2" t="n"/>
      <c r="G65" s="2" t="n"/>
      <c r="H65" s="2" t="n"/>
      <c r="I65" s="2" t="n"/>
      <c r="J65" s="2" t="n"/>
      <c r="K65" s="2" t="n"/>
      <c r="L65" s="4" t="n"/>
      <c r="M65" s="23" t="n"/>
      <c r="N65" s="23" t="n"/>
      <c r="O65" s="4" t="n"/>
      <c r="P65" s="2" t="n"/>
      <c r="Q65" s="4" t="n"/>
      <c r="R65" s="2" t="n"/>
      <c r="S65" s="7">
        <f>IF('Einnahmen_Ausgaben'!$J$65="","",IFERROR(VLOOKUP('Einnahmen_Ausgaben'!$J$65,'Steuerliche_Auswertung'!$H$6:$I$14,2,FALSE),"Nicht zugeordnet"))</f>
        <v/>
      </c>
    </row>
    <row r="66" ht="24" customHeight="1">
      <c r="A66" s="2" t="n"/>
      <c r="B66" s="22" t="n"/>
      <c r="C66" s="2" t="n"/>
      <c r="D66" s="2" t="n"/>
      <c r="E66" s="2" t="n"/>
      <c r="F66" s="2" t="n"/>
      <c r="G66" s="2" t="n"/>
      <c r="H66" s="2" t="n"/>
      <c r="I66" s="2" t="n"/>
      <c r="J66" s="2" t="n"/>
      <c r="K66" s="2" t="n"/>
      <c r="L66" s="4" t="n"/>
      <c r="M66" s="23" t="n"/>
      <c r="N66" s="23" t="n"/>
      <c r="O66" s="4" t="n"/>
      <c r="P66" s="2" t="n"/>
      <c r="Q66" s="4" t="n"/>
      <c r="R66" s="2" t="n"/>
      <c r="S66" s="6">
        <f>IF('Einnahmen_Ausgaben'!$J$66="","",IFERROR(VLOOKUP('Einnahmen_Ausgaben'!$J$66,'Steuerliche_Auswertung'!$H$6:$I$14,2,FALSE),"Nicht zugeordnet"))</f>
        <v/>
      </c>
    </row>
    <row r="67" ht="24" customHeight="1">
      <c r="A67" s="2" t="n"/>
      <c r="B67" s="22" t="n"/>
      <c r="C67" s="2" t="n"/>
      <c r="D67" s="2" t="n"/>
      <c r="E67" s="2" t="n"/>
      <c r="F67" s="2" t="n"/>
      <c r="G67" s="2" t="n"/>
      <c r="H67" s="2" t="n"/>
      <c r="I67" s="2" t="n"/>
      <c r="J67" s="2" t="n"/>
      <c r="K67" s="2" t="n"/>
      <c r="L67" s="4" t="n"/>
      <c r="M67" s="23" t="n"/>
      <c r="N67" s="23" t="n"/>
      <c r="O67" s="4" t="n"/>
      <c r="P67" s="2" t="n"/>
      <c r="Q67" s="4" t="n"/>
      <c r="R67" s="2" t="n"/>
      <c r="S67" s="7">
        <f>IF('Einnahmen_Ausgaben'!$J$67="","",IFERROR(VLOOKUP('Einnahmen_Ausgaben'!$J$67,'Steuerliche_Auswertung'!$H$6:$I$14,2,FALSE),"Nicht zugeordnet"))</f>
        <v/>
      </c>
    </row>
    <row r="68" ht="24" customHeight="1">
      <c r="A68" s="2" t="n"/>
      <c r="B68" s="22" t="n"/>
      <c r="C68" s="2" t="n"/>
      <c r="D68" s="2" t="n"/>
      <c r="E68" s="2" t="n"/>
      <c r="F68" s="2" t="n"/>
      <c r="G68" s="2" t="n"/>
      <c r="H68" s="2" t="n"/>
      <c r="I68" s="2" t="n"/>
      <c r="J68" s="2" t="n"/>
      <c r="K68" s="2" t="n"/>
      <c r="L68" s="4" t="n"/>
      <c r="M68" s="23" t="n"/>
      <c r="N68" s="23" t="n"/>
      <c r="O68" s="4" t="n"/>
      <c r="P68" s="2" t="n"/>
      <c r="Q68" s="4" t="n"/>
      <c r="R68" s="2" t="n"/>
      <c r="S68" s="6">
        <f>IF('Einnahmen_Ausgaben'!$J$68="","",IFERROR(VLOOKUP('Einnahmen_Ausgaben'!$J$68,'Steuerliche_Auswertung'!$H$6:$I$14,2,FALSE),"Nicht zugeordnet"))</f>
        <v/>
      </c>
    </row>
    <row r="69" ht="24" customHeight="1">
      <c r="A69" s="2" t="n"/>
      <c r="B69" s="22" t="n"/>
      <c r="C69" s="2" t="n"/>
      <c r="D69" s="2" t="n"/>
      <c r="E69" s="2" t="n"/>
      <c r="F69" s="2" t="n"/>
      <c r="G69" s="2" t="n"/>
      <c r="H69" s="2" t="n"/>
      <c r="I69" s="2" t="n"/>
      <c r="J69" s="2" t="n"/>
      <c r="K69" s="2" t="n"/>
      <c r="L69" s="4" t="n"/>
      <c r="M69" s="23" t="n"/>
      <c r="N69" s="23" t="n"/>
      <c r="O69" s="4" t="n"/>
      <c r="P69" s="2" t="n"/>
      <c r="Q69" s="4" t="n"/>
      <c r="R69" s="2" t="n"/>
      <c r="S69" s="7">
        <f>IF('Einnahmen_Ausgaben'!$J$69="","",IFERROR(VLOOKUP('Einnahmen_Ausgaben'!$J$69,'Steuerliche_Auswertung'!$H$6:$I$14,2,FALSE),"Nicht zugeordnet"))</f>
        <v/>
      </c>
    </row>
    <row r="70" ht="24" customHeight="1">
      <c r="A70" s="2" t="n"/>
      <c r="B70" s="22" t="n"/>
      <c r="C70" s="2" t="n"/>
      <c r="D70" s="2" t="n"/>
      <c r="E70" s="2" t="n"/>
      <c r="F70" s="2" t="n"/>
      <c r="G70" s="2" t="n"/>
      <c r="H70" s="2" t="n"/>
      <c r="I70" s="2" t="n"/>
      <c r="J70" s="2" t="n"/>
      <c r="K70" s="2" t="n"/>
      <c r="L70" s="4" t="n"/>
      <c r="M70" s="23" t="n"/>
      <c r="N70" s="23" t="n"/>
      <c r="O70" s="4" t="n"/>
      <c r="P70" s="2" t="n"/>
      <c r="Q70" s="4" t="n"/>
      <c r="R70" s="2" t="n"/>
      <c r="S70" s="6">
        <f>IF('Einnahmen_Ausgaben'!$J$70="","",IFERROR(VLOOKUP('Einnahmen_Ausgaben'!$J$70,'Steuerliche_Auswertung'!$H$6:$I$14,2,FALSE),"Nicht zugeordnet"))</f>
        <v/>
      </c>
    </row>
    <row r="71" ht="24" customHeight="1">
      <c r="A71" s="2" t="n"/>
      <c r="B71" s="22" t="n"/>
      <c r="C71" s="2" t="n"/>
      <c r="D71" s="2" t="n"/>
      <c r="E71" s="2" t="n"/>
      <c r="F71" s="2" t="n"/>
      <c r="G71" s="2" t="n"/>
      <c r="H71" s="2" t="n"/>
      <c r="I71" s="2" t="n"/>
      <c r="J71" s="2" t="n"/>
      <c r="K71" s="2" t="n"/>
      <c r="L71" s="4" t="n"/>
      <c r="M71" s="23" t="n"/>
      <c r="N71" s="23" t="n"/>
      <c r="O71" s="4" t="n"/>
      <c r="P71" s="2" t="n"/>
      <c r="Q71" s="4" t="n"/>
      <c r="R71" s="2" t="n"/>
      <c r="S71" s="7">
        <f>IF('Einnahmen_Ausgaben'!$J$71="","",IFERROR(VLOOKUP('Einnahmen_Ausgaben'!$J$71,'Steuerliche_Auswertung'!$H$6:$I$14,2,FALSE),"Nicht zugeordnet"))</f>
        <v/>
      </c>
    </row>
    <row r="72" ht="24" customHeight="1">
      <c r="A72" s="2" t="n"/>
      <c r="B72" s="22" t="n"/>
      <c r="C72" s="2" t="n"/>
      <c r="D72" s="2" t="n"/>
      <c r="E72" s="2" t="n"/>
      <c r="F72" s="2" t="n"/>
      <c r="G72" s="2" t="n"/>
      <c r="H72" s="2" t="n"/>
      <c r="I72" s="2" t="n"/>
      <c r="J72" s="2" t="n"/>
      <c r="K72" s="2" t="n"/>
      <c r="L72" s="4" t="n"/>
      <c r="M72" s="23" t="n"/>
      <c r="N72" s="23" t="n"/>
      <c r="O72" s="4" t="n"/>
      <c r="P72" s="2" t="n"/>
      <c r="Q72" s="4" t="n"/>
      <c r="R72" s="2" t="n"/>
      <c r="S72" s="6">
        <f>IF('Einnahmen_Ausgaben'!$J$72="","",IFERROR(VLOOKUP('Einnahmen_Ausgaben'!$J$72,'Steuerliche_Auswertung'!$H$6:$I$14,2,FALSE),"Nicht zugeordnet"))</f>
        <v/>
      </c>
    </row>
    <row r="73" ht="24" customHeight="1">
      <c r="A73" s="2" t="n"/>
      <c r="B73" s="22" t="n"/>
      <c r="C73" s="2" t="n"/>
      <c r="D73" s="2" t="n"/>
      <c r="E73" s="2" t="n"/>
      <c r="F73" s="2" t="n"/>
      <c r="G73" s="2" t="n"/>
      <c r="H73" s="2" t="n"/>
      <c r="I73" s="2" t="n"/>
      <c r="J73" s="2" t="n"/>
      <c r="K73" s="2" t="n"/>
      <c r="L73" s="4" t="n"/>
      <c r="M73" s="23" t="n"/>
      <c r="N73" s="23" t="n"/>
      <c r="O73" s="4" t="n"/>
      <c r="P73" s="2" t="n"/>
      <c r="Q73" s="4" t="n"/>
      <c r="R73" s="2" t="n"/>
      <c r="S73" s="7">
        <f>IF('Einnahmen_Ausgaben'!$J$73="","",IFERROR(VLOOKUP('Einnahmen_Ausgaben'!$J$73,'Steuerliche_Auswertung'!$H$6:$I$14,2,FALSE),"Nicht zugeordnet"))</f>
        <v/>
      </c>
    </row>
    <row r="74" ht="24" customHeight="1">
      <c r="A74" s="2" t="n"/>
      <c r="B74" s="22" t="n"/>
      <c r="C74" s="2" t="n"/>
      <c r="D74" s="2" t="n"/>
      <c r="E74" s="2" t="n"/>
      <c r="F74" s="2" t="n"/>
      <c r="G74" s="2" t="n"/>
      <c r="H74" s="2" t="n"/>
      <c r="I74" s="2" t="n"/>
      <c r="J74" s="2" t="n"/>
      <c r="K74" s="2" t="n"/>
      <c r="L74" s="4" t="n"/>
      <c r="M74" s="23" t="n"/>
      <c r="N74" s="23" t="n"/>
      <c r="O74" s="4" t="n"/>
      <c r="P74" s="2" t="n"/>
      <c r="Q74" s="4" t="n"/>
      <c r="R74" s="2" t="n"/>
      <c r="S74" s="6">
        <f>IF('Einnahmen_Ausgaben'!$J$74="","",IFERROR(VLOOKUP('Einnahmen_Ausgaben'!$J$74,'Steuerliche_Auswertung'!$H$6:$I$14,2,FALSE),"Nicht zugeordnet"))</f>
        <v/>
      </c>
    </row>
    <row r="75" ht="24" customHeight="1">
      <c r="A75" s="2" t="n"/>
      <c r="B75" s="22" t="n"/>
      <c r="C75" s="2" t="n"/>
      <c r="D75" s="2" t="n"/>
      <c r="E75" s="2" t="n"/>
      <c r="F75" s="2" t="n"/>
      <c r="G75" s="2" t="n"/>
      <c r="H75" s="2" t="n"/>
      <c r="I75" s="2" t="n"/>
      <c r="J75" s="2" t="n"/>
      <c r="K75" s="2" t="n"/>
      <c r="L75" s="4" t="n"/>
      <c r="M75" s="23" t="n"/>
      <c r="N75" s="23" t="n"/>
      <c r="O75" s="4" t="n"/>
      <c r="P75" s="2" t="n"/>
      <c r="Q75" s="4" t="n"/>
      <c r="R75" s="2" t="n"/>
      <c r="S75" s="7">
        <f>IF('Einnahmen_Ausgaben'!$J$75="","",IFERROR(VLOOKUP('Einnahmen_Ausgaben'!$J$75,'Steuerliche_Auswertung'!$H$6:$I$14,2,FALSE),"Nicht zugeordnet"))</f>
        <v/>
      </c>
    </row>
    <row r="76" ht="24" customHeight="1">
      <c r="A76" s="2" t="n"/>
      <c r="B76" s="22" t="n"/>
      <c r="C76" s="2" t="n"/>
      <c r="D76" s="2" t="n"/>
      <c r="E76" s="2" t="n"/>
      <c r="F76" s="2" t="n"/>
      <c r="G76" s="2" t="n"/>
      <c r="H76" s="2" t="n"/>
      <c r="I76" s="2" t="n"/>
      <c r="J76" s="2" t="n"/>
      <c r="K76" s="2" t="n"/>
      <c r="L76" s="4" t="n"/>
      <c r="M76" s="23" t="n"/>
      <c r="N76" s="23" t="n"/>
      <c r="O76" s="4" t="n"/>
      <c r="P76" s="2" t="n"/>
      <c r="Q76" s="4" t="n"/>
      <c r="R76" s="2" t="n"/>
      <c r="S76" s="6">
        <f>IF('Einnahmen_Ausgaben'!$J$76="","",IFERROR(VLOOKUP('Einnahmen_Ausgaben'!$J$76,'Steuerliche_Auswertung'!$H$6:$I$14,2,FALSE),"Nicht zugeordnet"))</f>
        <v/>
      </c>
    </row>
    <row r="77" ht="24" customHeight="1">
      <c r="A77" s="2" t="n"/>
      <c r="B77" s="22" t="n"/>
      <c r="C77" s="2" t="n"/>
      <c r="D77" s="2" t="n"/>
      <c r="E77" s="2" t="n"/>
      <c r="F77" s="2" t="n"/>
      <c r="G77" s="2" t="n"/>
      <c r="H77" s="2" t="n"/>
      <c r="I77" s="2" t="n"/>
      <c r="J77" s="2" t="n"/>
      <c r="K77" s="2" t="n"/>
      <c r="L77" s="4" t="n"/>
      <c r="M77" s="23" t="n"/>
      <c r="N77" s="23" t="n"/>
      <c r="O77" s="4" t="n"/>
      <c r="P77" s="2" t="n"/>
      <c r="Q77" s="4" t="n"/>
      <c r="R77" s="2" t="n"/>
      <c r="S77" s="7">
        <f>IF('Einnahmen_Ausgaben'!$J$77="","",IFERROR(VLOOKUP('Einnahmen_Ausgaben'!$J$77,'Steuerliche_Auswertung'!$H$6:$I$14,2,FALSE),"Nicht zugeordnet"))</f>
        <v/>
      </c>
    </row>
    <row r="78" ht="24" customHeight="1">
      <c r="A78" s="2" t="n"/>
      <c r="B78" s="22" t="n"/>
      <c r="C78" s="2" t="n"/>
      <c r="D78" s="2" t="n"/>
      <c r="E78" s="2" t="n"/>
      <c r="F78" s="2" t="n"/>
      <c r="G78" s="2" t="n"/>
      <c r="H78" s="2" t="n"/>
      <c r="I78" s="2" t="n"/>
      <c r="J78" s="2" t="n"/>
      <c r="K78" s="2" t="n"/>
      <c r="L78" s="4" t="n"/>
      <c r="M78" s="23" t="n"/>
      <c r="N78" s="23" t="n"/>
      <c r="O78" s="4" t="n"/>
      <c r="P78" s="2" t="n"/>
      <c r="Q78" s="4" t="n"/>
      <c r="R78" s="2" t="n"/>
      <c r="S78" s="6">
        <f>IF('Einnahmen_Ausgaben'!$J$78="","",IFERROR(VLOOKUP('Einnahmen_Ausgaben'!$J$78,'Steuerliche_Auswertung'!$H$6:$I$14,2,FALSE),"Nicht zugeordnet"))</f>
        <v/>
      </c>
    </row>
    <row r="79" ht="24" customHeight="1">
      <c r="A79" s="2" t="n"/>
      <c r="B79" s="22" t="n"/>
      <c r="C79" s="2" t="n"/>
      <c r="D79" s="2" t="n"/>
      <c r="E79" s="2" t="n"/>
      <c r="F79" s="2" t="n"/>
      <c r="G79" s="2" t="n"/>
      <c r="H79" s="2" t="n"/>
      <c r="I79" s="2" t="n"/>
      <c r="J79" s="2" t="n"/>
      <c r="K79" s="2" t="n"/>
      <c r="L79" s="4" t="n"/>
      <c r="M79" s="23" t="n"/>
      <c r="N79" s="23" t="n"/>
      <c r="O79" s="4" t="n"/>
      <c r="P79" s="2" t="n"/>
      <c r="Q79" s="4" t="n"/>
      <c r="R79" s="2" t="n"/>
      <c r="S79" s="7">
        <f>IF('Einnahmen_Ausgaben'!$J$79="","",IFERROR(VLOOKUP('Einnahmen_Ausgaben'!$J$79,'Steuerliche_Auswertung'!$H$6:$I$14,2,FALSE),"Nicht zugeordnet"))</f>
        <v/>
      </c>
    </row>
    <row r="80" ht="24" customHeight="1">
      <c r="A80" s="2" t="n"/>
      <c r="B80" s="22" t="n"/>
      <c r="C80" s="2" t="n"/>
      <c r="D80" s="2" t="n"/>
      <c r="E80" s="2" t="n"/>
      <c r="F80" s="2" t="n"/>
      <c r="G80" s="2" t="n"/>
      <c r="H80" s="2" t="n"/>
      <c r="I80" s="2" t="n"/>
      <c r="J80" s="2" t="n"/>
      <c r="K80" s="2" t="n"/>
      <c r="L80" s="4" t="n"/>
      <c r="M80" s="23" t="n"/>
      <c r="N80" s="23" t="n"/>
      <c r="O80" s="4" t="n"/>
      <c r="P80" s="2" t="n"/>
      <c r="Q80" s="4" t="n"/>
      <c r="R80" s="2" t="n"/>
      <c r="S80" s="6">
        <f>IF('Einnahmen_Ausgaben'!$J$80="","",IFERROR(VLOOKUP('Einnahmen_Ausgaben'!$J$80,'Steuerliche_Auswertung'!$H$6:$I$14,2,FALSE),"Nicht zugeordnet"))</f>
        <v/>
      </c>
    </row>
    <row r="81" ht="24" customHeight="1">
      <c r="A81" s="2" t="n"/>
      <c r="B81" s="22" t="n"/>
      <c r="C81" s="2" t="n"/>
      <c r="D81" s="2" t="n"/>
      <c r="E81" s="2" t="n"/>
      <c r="F81" s="2" t="n"/>
      <c r="G81" s="2" t="n"/>
      <c r="H81" s="2" t="n"/>
      <c r="I81" s="2" t="n"/>
      <c r="J81" s="2" t="n"/>
      <c r="K81" s="2" t="n"/>
      <c r="L81" s="4" t="n"/>
      <c r="M81" s="23" t="n"/>
      <c r="N81" s="23" t="n"/>
      <c r="O81" s="4" t="n"/>
      <c r="P81" s="2" t="n"/>
      <c r="Q81" s="4" t="n"/>
      <c r="R81" s="2" t="n"/>
      <c r="S81" s="7">
        <f>IF('Einnahmen_Ausgaben'!$J$81="","",IFERROR(VLOOKUP('Einnahmen_Ausgaben'!$J$81,'Steuerliche_Auswertung'!$H$6:$I$14,2,FALSE),"Nicht zugeordnet"))</f>
        <v/>
      </c>
    </row>
    <row r="82" ht="24" customHeight="1">
      <c r="A82" s="2" t="n"/>
      <c r="B82" s="22" t="n"/>
      <c r="C82" s="2" t="n"/>
      <c r="D82" s="2" t="n"/>
      <c r="E82" s="2" t="n"/>
      <c r="F82" s="2" t="n"/>
      <c r="G82" s="2" t="n"/>
      <c r="H82" s="2" t="n"/>
      <c r="I82" s="2" t="n"/>
      <c r="J82" s="2" t="n"/>
      <c r="K82" s="2" t="n"/>
      <c r="L82" s="4" t="n"/>
      <c r="M82" s="23" t="n"/>
      <c r="N82" s="23" t="n"/>
      <c r="O82" s="4" t="n"/>
      <c r="P82" s="2" t="n"/>
      <c r="Q82" s="4" t="n"/>
      <c r="R82" s="2" t="n"/>
      <c r="S82" s="6">
        <f>IF('Einnahmen_Ausgaben'!$J$82="","",IFERROR(VLOOKUP('Einnahmen_Ausgaben'!$J$82,'Steuerliche_Auswertung'!$H$6:$I$14,2,FALSE),"Nicht zugeordnet"))</f>
        <v/>
      </c>
    </row>
    <row r="83" ht="24" customHeight="1">
      <c r="A83" s="2" t="n"/>
      <c r="B83" s="22" t="n"/>
      <c r="C83" s="2" t="n"/>
      <c r="D83" s="2" t="n"/>
      <c r="E83" s="2" t="n"/>
      <c r="F83" s="2" t="n"/>
      <c r="G83" s="2" t="n"/>
      <c r="H83" s="2" t="n"/>
      <c r="I83" s="2" t="n"/>
      <c r="J83" s="2" t="n"/>
      <c r="K83" s="2" t="n"/>
      <c r="L83" s="4" t="n"/>
      <c r="M83" s="23" t="n"/>
      <c r="N83" s="23" t="n"/>
      <c r="O83" s="4" t="n"/>
      <c r="P83" s="2" t="n"/>
      <c r="Q83" s="4" t="n"/>
      <c r="R83" s="2" t="n"/>
      <c r="S83" s="7">
        <f>IF('Einnahmen_Ausgaben'!$J$83="","",IFERROR(VLOOKUP('Einnahmen_Ausgaben'!$J$83,'Steuerliche_Auswertung'!$H$6:$I$14,2,FALSE),"Nicht zugeordnet"))</f>
        <v/>
      </c>
    </row>
    <row r="84" ht="24" customHeight="1">
      <c r="A84" s="2" t="n"/>
      <c r="B84" s="22" t="n"/>
      <c r="C84" s="2" t="n"/>
      <c r="D84" s="2" t="n"/>
      <c r="E84" s="2" t="n"/>
      <c r="F84" s="2" t="n"/>
      <c r="G84" s="2" t="n"/>
      <c r="H84" s="2" t="n"/>
      <c r="I84" s="2" t="n"/>
      <c r="J84" s="2" t="n"/>
      <c r="K84" s="2" t="n"/>
      <c r="L84" s="4" t="n"/>
      <c r="M84" s="23" t="n"/>
      <c r="N84" s="23" t="n"/>
      <c r="O84" s="4" t="n"/>
      <c r="P84" s="2" t="n"/>
      <c r="Q84" s="4" t="n"/>
      <c r="R84" s="2" t="n"/>
      <c r="S84" s="6">
        <f>IF('Einnahmen_Ausgaben'!$J$84="","",IFERROR(VLOOKUP('Einnahmen_Ausgaben'!$J$84,'Steuerliche_Auswertung'!$H$6:$I$14,2,FALSE),"Nicht zugeordnet"))</f>
        <v/>
      </c>
    </row>
    <row r="85" ht="24" customHeight="1">
      <c r="A85" s="2" t="n"/>
      <c r="B85" s="22" t="n"/>
      <c r="C85" s="2" t="n"/>
      <c r="D85" s="2" t="n"/>
      <c r="E85" s="2" t="n"/>
      <c r="F85" s="2" t="n"/>
      <c r="G85" s="2" t="n"/>
      <c r="H85" s="2" t="n"/>
      <c r="I85" s="2" t="n"/>
      <c r="J85" s="2" t="n"/>
      <c r="K85" s="2" t="n"/>
      <c r="L85" s="4" t="n"/>
      <c r="M85" s="23" t="n"/>
      <c r="N85" s="23" t="n"/>
      <c r="O85" s="4" t="n"/>
      <c r="P85" s="2" t="n"/>
      <c r="Q85" s="4" t="n"/>
      <c r="R85" s="2" t="n"/>
      <c r="S85" s="7">
        <f>IF('Einnahmen_Ausgaben'!$J$85="","",IFERROR(VLOOKUP('Einnahmen_Ausgaben'!$J$85,'Steuerliche_Auswertung'!$H$6:$I$14,2,FALSE),"Nicht zugeordnet"))</f>
        <v/>
      </c>
    </row>
    <row r="86" ht="24" customHeight="1">
      <c r="A86" s="2" t="n"/>
      <c r="B86" s="22" t="n"/>
      <c r="C86" s="2" t="n"/>
      <c r="D86" s="2" t="n"/>
      <c r="E86" s="2" t="n"/>
      <c r="F86" s="2" t="n"/>
      <c r="G86" s="2" t="n"/>
      <c r="H86" s="2" t="n"/>
      <c r="I86" s="2" t="n"/>
      <c r="J86" s="2" t="n"/>
      <c r="K86" s="2" t="n"/>
      <c r="L86" s="4" t="n"/>
      <c r="M86" s="23" t="n"/>
      <c r="N86" s="23" t="n"/>
      <c r="O86" s="4" t="n"/>
      <c r="P86" s="2" t="n"/>
      <c r="Q86" s="4" t="n"/>
      <c r="R86" s="2" t="n"/>
      <c r="S86" s="6">
        <f>IF('Einnahmen_Ausgaben'!$J$86="","",IFERROR(VLOOKUP('Einnahmen_Ausgaben'!$J$86,'Steuerliche_Auswertung'!$H$6:$I$14,2,FALSE),"Nicht zugeordnet"))</f>
        <v/>
      </c>
    </row>
    <row r="87" ht="24" customHeight="1">
      <c r="A87" s="2" t="n"/>
      <c r="B87" s="22" t="n"/>
      <c r="C87" s="2" t="n"/>
      <c r="D87" s="2" t="n"/>
      <c r="E87" s="2" t="n"/>
      <c r="F87" s="2" t="n"/>
      <c r="G87" s="2" t="n"/>
      <c r="H87" s="2" t="n"/>
      <c r="I87" s="2" t="n"/>
      <c r="J87" s="2" t="n"/>
      <c r="K87" s="2" t="n"/>
      <c r="L87" s="4" t="n"/>
      <c r="M87" s="23" t="n"/>
      <c r="N87" s="23" t="n"/>
      <c r="O87" s="4" t="n"/>
      <c r="P87" s="2" t="n"/>
      <c r="Q87" s="4" t="n"/>
      <c r="R87" s="2" t="n"/>
      <c r="S87" s="7">
        <f>IF('Einnahmen_Ausgaben'!$J$87="","",IFERROR(VLOOKUP('Einnahmen_Ausgaben'!$J$87,'Steuerliche_Auswertung'!$H$6:$I$14,2,FALSE),"Nicht zugeordnet"))</f>
        <v/>
      </c>
    </row>
    <row r="88" ht="24" customHeight="1">
      <c r="A88" s="2" t="n"/>
      <c r="B88" s="22" t="n"/>
      <c r="C88" s="2" t="n"/>
      <c r="D88" s="2" t="n"/>
      <c r="E88" s="2" t="n"/>
      <c r="F88" s="2" t="n"/>
      <c r="G88" s="2" t="n"/>
      <c r="H88" s="2" t="n"/>
      <c r="I88" s="2" t="n"/>
      <c r="J88" s="2" t="n"/>
      <c r="K88" s="2" t="n"/>
      <c r="L88" s="4" t="n"/>
      <c r="M88" s="23" t="n"/>
      <c r="N88" s="23" t="n"/>
      <c r="O88" s="4" t="n"/>
      <c r="P88" s="2" t="n"/>
      <c r="Q88" s="4" t="n"/>
      <c r="R88" s="2" t="n"/>
      <c r="S88" s="6">
        <f>IF('Einnahmen_Ausgaben'!$J$88="","",IFERROR(VLOOKUP('Einnahmen_Ausgaben'!$J$88,'Steuerliche_Auswertung'!$H$6:$I$14,2,FALSE),"Nicht zugeordnet"))</f>
        <v/>
      </c>
    </row>
    <row r="89" ht="24" customHeight="1">
      <c r="A89" s="2" t="n"/>
      <c r="B89" s="22" t="n"/>
      <c r="C89" s="2" t="n"/>
      <c r="D89" s="2" t="n"/>
      <c r="E89" s="2" t="n"/>
      <c r="F89" s="2" t="n"/>
      <c r="G89" s="2" t="n"/>
      <c r="H89" s="2" t="n"/>
      <c r="I89" s="2" t="n"/>
      <c r="J89" s="2" t="n"/>
      <c r="K89" s="2" t="n"/>
      <c r="L89" s="4" t="n"/>
      <c r="M89" s="23" t="n"/>
      <c r="N89" s="23" t="n"/>
      <c r="O89" s="4" t="n"/>
      <c r="P89" s="2" t="n"/>
      <c r="Q89" s="4" t="n"/>
      <c r="R89" s="2" t="n"/>
      <c r="S89" s="7">
        <f>IF('Einnahmen_Ausgaben'!$J$89="","",IFERROR(VLOOKUP('Einnahmen_Ausgaben'!$J$89,'Steuerliche_Auswertung'!$H$6:$I$14,2,FALSE),"Nicht zugeordnet"))</f>
        <v/>
      </c>
    </row>
    <row r="90" ht="24" customHeight="1">
      <c r="A90" s="2" t="n"/>
      <c r="B90" s="22" t="n"/>
      <c r="C90" s="2" t="n"/>
      <c r="D90" s="2" t="n"/>
      <c r="E90" s="2" t="n"/>
      <c r="F90" s="2" t="n"/>
      <c r="G90" s="2" t="n"/>
      <c r="H90" s="2" t="n"/>
      <c r="I90" s="2" t="n"/>
      <c r="J90" s="2" t="n"/>
      <c r="K90" s="2" t="n"/>
      <c r="L90" s="4" t="n"/>
      <c r="M90" s="23" t="n"/>
      <c r="N90" s="23" t="n"/>
      <c r="O90" s="4" t="n"/>
      <c r="P90" s="2" t="n"/>
      <c r="Q90" s="4" t="n"/>
      <c r="R90" s="2" t="n"/>
      <c r="S90" s="6">
        <f>IF('Einnahmen_Ausgaben'!$J$90="","",IFERROR(VLOOKUP('Einnahmen_Ausgaben'!$J$90,'Steuerliche_Auswertung'!$H$6:$I$14,2,FALSE),"Nicht zugeordnet"))</f>
        <v/>
      </c>
    </row>
    <row r="91" ht="24" customHeight="1">
      <c r="A91" s="2" t="n"/>
      <c r="B91" s="22" t="n"/>
      <c r="C91" s="2" t="n"/>
      <c r="D91" s="2" t="n"/>
      <c r="E91" s="2" t="n"/>
      <c r="F91" s="2" t="n"/>
      <c r="G91" s="2" t="n"/>
      <c r="H91" s="2" t="n"/>
      <c r="I91" s="2" t="n"/>
      <c r="J91" s="2" t="n"/>
      <c r="K91" s="2" t="n"/>
      <c r="L91" s="4" t="n"/>
      <c r="M91" s="23" t="n"/>
      <c r="N91" s="23" t="n"/>
      <c r="O91" s="4" t="n"/>
      <c r="P91" s="2" t="n"/>
      <c r="Q91" s="4" t="n"/>
      <c r="R91" s="2" t="n"/>
      <c r="S91" s="7">
        <f>IF('Einnahmen_Ausgaben'!$J$91="","",IFERROR(VLOOKUP('Einnahmen_Ausgaben'!$J$91,'Steuerliche_Auswertung'!$H$6:$I$14,2,FALSE),"Nicht zugeordnet"))</f>
        <v/>
      </c>
    </row>
    <row r="92" ht="24" customHeight="1">
      <c r="A92" s="2" t="n"/>
      <c r="B92" s="22" t="n"/>
      <c r="C92" s="2" t="n"/>
      <c r="D92" s="2" t="n"/>
      <c r="E92" s="2" t="n"/>
      <c r="F92" s="2" t="n"/>
      <c r="G92" s="2" t="n"/>
      <c r="H92" s="2" t="n"/>
      <c r="I92" s="2" t="n"/>
      <c r="J92" s="2" t="n"/>
      <c r="K92" s="2" t="n"/>
      <c r="L92" s="4" t="n"/>
      <c r="M92" s="23" t="n"/>
      <c r="N92" s="23" t="n"/>
      <c r="O92" s="4" t="n"/>
      <c r="P92" s="2" t="n"/>
      <c r="Q92" s="4" t="n"/>
      <c r="R92" s="2" t="n"/>
      <c r="S92" s="6">
        <f>IF('Einnahmen_Ausgaben'!$J$92="","",IFERROR(VLOOKUP('Einnahmen_Ausgaben'!$J$92,'Steuerliche_Auswertung'!$H$6:$I$14,2,FALSE),"Nicht zugeordnet"))</f>
        <v/>
      </c>
    </row>
    <row r="93" ht="24" customHeight="1">
      <c r="A93" s="2" t="n"/>
      <c r="B93" s="22" t="n"/>
      <c r="C93" s="2" t="n"/>
      <c r="D93" s="2" t="n"/>
      <c r="E93" s="2" t="n"/>
      <c r="F93" s="2" t="n"/>
      <c r="G93" s="2" t="n"/>
      <c r="H93" s="2" t="n"/>
      <c r="I93" s="2" t="n"/>
      <c r="J93" s="2" t="n"/>
      <c r="K93" s="2" t="n"/>
      <c r="L93" s="4" t="n"/>
      <c r="M93" s="23" t="n"/>
      <c r="N93" s="23" t="n"/>
      <c r="O93" s="4" t="n"/>
      <c r="P93" s="2" t="n"/>
      <c r="Q93" s="4" t="n"/>
      <c r="R93" s="2" t="n"/>
      <c r="S93" s="7">
        <f>IF('Einnahmen_Ausgaben'!$J$93="","",IFERROR(VLOOKUP('Einnahmen_Ausgaben'!$J$93,'Steuerliche_Auswertung'!$H$6:$I$14,2,FALSE),"Nicht zugeordnet"))</f>
        <v/>
      </c>
    </row>
    <row r="94" ht="24" customHeight="1">
      <c r="A94" s="2" t="n"/>
      <c r="B94" s="22" t="n"/>
      <c r="C94" s="2" t="n"/>
      <c r="D94" s="2" t="n"/>
      <c r="E94" s="2" t="n"/>
      <c r="F94" s="2" t="n"/>
      <c r="G94" s="2" t="n"/>
      <c r="H94" s="2" t="n"/>
      <c r="I94" s="2" t="n"/>
      <c r="J94" s="2" t="n"/>
      <c r="K94" s="2" t="n"/>
      <c r="L94" s="4" t="n"/>
      <c r="M94" s="23" t="n"/>
      <c r="N94" s="23" t="n"/>
      <c r="O94" s="4" t="n"/>
      <c r="P94" s="2" t="n"/>
      <c r="Q94" s="4" t="n"/>
      <c r="R94" s="2" t="n"/>
      <c r="S94" s="6">
        <f>IF('Einnahmen_Ausgaben'!$J$94="","",IFERROR(VLOOKUP('Einnahmen_Ausgaben'!$J$94,'Steuerliche_Auswertung'!$H$6:$I$14,2,FALSE),"Nicht zugeordnet"))</f>
        <v/>
      </c>
    </row>
    <row r="95" ht="24" customHeight="1">
      <c r="A95" s="2" t="n"/>
      <c r="B95" s="22" t="n"/>
      <c r="C95" s="2" t="n"/>
      <c r="D95" s="2" t="n"/>
      <c r="E95" s="2" t="n"/>
      <c r="F95" s="2" t="n"/>
      <c r="G95" s="2" t="n"/>
      <c r="H95" s="2" t="n"/>
      <c r="I95" s="2" t="n"/>
      <c r="J95" s="2" t="n"/>
      <c r="K95" s="2" t="n"/>
      <c r="L95" s="4" t="n"/>
      <c r="M95" s="23" t="n"/>
      <c r="N95" s="23" t="n"/>
      <c r="O95" s="4" t="n"/>
      <c r="P95" s="2" t="n"/>
      <c r="Q95" s="4" t="n"/>
      <c r="R95" s="2" t="n"/>
      <c r="S95" s="7">
        <f>IF('Einnahmen_Ausgaben'!$J$95="","",IFERROR(VLOOKUP('Einnahmen_Ausgaben'!$J$95,'Steuerliche_Auswertung'!$H$6:$I$14,2,FALSE),"Nicht zugeordnet"))</f>
        <v/>
      </c>
    </row>
    <row r="96" ht="24" customHeight="1">
      <c r="A96" s="2" t="n"/>
      <c r="B96" s="22" t="n"/>
      <c r="C96" s="2" t="n"/>
      <c r="D96" s="2" t="n"/>
      <c r="E96" s="2" t="n"/>
      <c r="F96" s="2" t="n"/>
      <c r="G96" s="2" t="n"/>
      <c r="H96" s="2" t="n"/>
      <c r="I96" s="2" t="n"/>
      <c r="J96" s="2" t="n"/>
      <c r="K96" s="2" t="n"/>
      <c r="L96" s="4" t="n"/>
      <c r="M96" s="23" t="n"/>
      <c r="N96" s="23" t="n"/>
      <c r="O96" s="4" t="n"/>
      <c r="P96" s="2" t="n"/>
      <c r="Q96" s="4" t="n"/>
      <c r="R96" s="2" t="n"/>
      <c r="S96" s="6">
        <f>IF('Einnahmen_Ausgaben'!$J$96="","",IFERROR(VLOOKUP('Einnahmen_Ausgaben'!$J$96,'Steuerliche_Auswertung'!$H$6:$I$14,2,FALSE),"Nicht zugeordnet"))</f>
        <v/>
      </c>
    </row>
    <row r="97" ht="24" customHeight="1">
      <c r="A97" s="2" t="n"/>
      <c r="B97" s="22" t="n"/>
      <c r="C97" s="2" t="n"/>
      <c r="D97" s="2" t="n"/>
      <c r="E97" s="2" t="n"/>
      <c r="F97" s="2" t="n"/>
      <c r="G97" s="2" t="n"/>
      <c r="H97" s="2" t="n"/>
      <c r="I97" s="2" t="n"/>
      <c r="J97" s="2" t="n"/>
      <c r="K97" s="2" t="n"/>
      <c r="L97" s="4" t="n"/>
      <c r="M97" s="23" t="n"/>
      <c r="N97" s="23" t="n"/>
      <c r="O97" s="4" t="n"/>
      <c r="P97" s="2" t="n"/>
      <c r="Q97" s="4" t="n"/>
      <c r="R97" s="2" t="n"/>
      <c r="S97" s="7">
        <f>IF('Einnahmen_Ausgaben'!$J$97="","",IFERROR(VLOOKUP('Einnahmen_Ausgaben'!$J$97,'Steuerliche_Auswertung'!$H$6:$I$14,2,FALSE),"Nicht zugeordnet"))</f>
        <v/>
      </c>
    </row>
    <row r="98" ht="24" customHeight="1">
      <c r="A98" s="2" t="n"/>
      <c r="B98" s="22" t="n"/>
      <c r="C98" s="2" t="n"/>
      <c r="D98" s="2" t="n"/>
      <c r="E98" s="2" t="n"/>
      <c r="F98" s="2" t="n"/>
      <c r="G98" s="2" t="n"/>
      <c r="H98" s="2" t="n"/>
      <c r="I98" s="2" t="n"/>
      <c r="J98" s="2" t="n"/>
      <c r="K98" s="2" t="n"/>
      <c r="L98" s="4" t="n"/>
      <c r="M98" s="23" t="n"/>
      <c r="N98" s="23" t="n"/>
      <c r="O98" s="4" t="n"/>
      <c r="P98" s="2" t="n"/>
      <c r="Q98" s="4" t="n"/>
      <c r="R98" s="2" t="n"/>
      <c r="S98" s="6">
        <f>IF('Einnahmen_Ausgaben'!$J$98="","",IFERROR(VLOOKUP('Einnahmen_Ausgaben'!$J$98,'Steuerliche_Auswertung'!$H$6:$I$14,2,FALSE),"Nicht zugeordnet"))</f>
        <v/>
      </c>
    </row>
    <row r="99" ht="24" customHeight="1">
      <c r="A99" s="2" t="n"/>
      <c r="B99" s="22" t="n"/>
      <c r="C99" s="2" t="n"/>
      <c r="D99" s="2" t="n"/>
      <c r="E99" s="2" t="n"/>
      <c r="F99" s="2" t="n"/>
      <c r="G99" s="2" t="n"/>
      <c r="H99" s="2" t="n"/>
      <c r="I99" s="2" t="n"/>
      <c r="J99" s="2" t="n"/>
      <c r="K99" s="2" t="n"/>
      <c r="L99" s="4" t="n"/>
      <c r="M99" s="23" t="n"/>
      <c r="N99" s="23" t="n"/>
      <c r="O99" s="4" t="n"/>
      <c r="P99" s="2" t="n"/>
      <c r="Q99" s="4" t="n"/>
      <c r="R99" s="2" t="n"/>
      <c r="S99" s="7">
        <f>IF('Einnahmen_Ausgaben'!$J$99="","",IFERROR(VLOOKUP('Einnahmen_Ausgaben'!$J$99,'Steuerliche_Auswertung'!$H$6:$I$14,2,FALSE),"Nicht zugeordnet"))</f>
        <v/>
      </c>
    </row>
    <row r="100" ht="24" customHeight="1">
      <c r="A100" s="2" t="n"/>
      <c r="B100" s="22" t="n"/>
      <c r="C100" s="2" t="n"/>
      <c r="D100" s="2" t="n"/>
      <c r="E100" s="2" t="n"/>
      <c r="F100" s="2" t="n"/>
      <c r="G100" s="2" t="n"/>
      <c r="H100" s="2" t="n"/>
      <c r="I100" s="2" t="n"/>
      <c r="J100" s="2" t="n"/>
      <c r="K100" s="2" t="n"/>
      <c r="L100" s="4" t="n"/>
      <c r="M100" s="23" t="n"/>
      <c r="N100" s="23" t="n"/>
      <c r="O100" s="4" t="n"/>
      <c r="P100" s="2" t="n"/>
      <c r="Q100" s="4" t="n"/>
      <c r="R100" s="2" t="n"/>
      <c r="S100" s="6">
        <f>IF('Einnahmen_Ausgaben'!$J$100="","",IFERROR(VLOOKUP('Einnahmen_Ausgaben'!$J$100,'Steuerliche_Auswertung'!$H$6:$I$14,2,FALSE),"Nicht zugeordnet"))</f>
        <v/>
      </c>
    </row>
    <row r="101" ht="24" customHeight="1">
      <c r="A101" s="2" t="n"/>
      <c r="B101" s="22" t="n"/>
      <c r="C101" s="2" t="n"/>
      <c r="D101" s="2" t="n"/>
      <c r="E101" s="2" t="n"/>
      <c r="F101" s="2" t="n"/>
      <c r="G101" s="2" t="n"/>
      <c r="H101" s="2" t="n"/>
      <c r="I101" s="2" t="n"/>
      <c r="J101" s="2" t="n"/>
      <c r="K101" s="2" t="n"/>
      <c r="L101" s="4" t="n"/>
      <c r="M101" s="23" t="n"/>
      <c r="N101" s="23" t="n"/>
      <c r="O101" s="4" t="n"/>
      <c r="P101" s="2" t="n"/>
      <c r="Q101" s="4" t="n"/>
      <c r="R101" s="2" t="n"/>
      <c r="S101" s="7">
        <f>IF('Einnahmen_Ausgaben'!$J$101="","",IFERROR(VLOOKUP('Einnahmen_Ausgaben'!$J$101,'Steuerliche_Auswertung'!$H$6:$I$14,2,FALSE),"Nicht zugeordnet"))</f>
        <v/>
      </c>
    </row>
    <row r="102" ht="24" customHeight="1">
      <c r="A102" s="2" t="n"/>
      <c r="B102" s="22" t="n"/>
      <c r="C102" s="2" t="n"/>
      <c r="D102" s="2" t="n"/>
      <c r="E102" s="2" t="n"/>
      <c r="F102" s="2" t="n"/>
      <c r="G102" s="2" t="n"/>
      <c r="H102" s="2" t="n"/>
      <c r="I102" s="2" t="n"/>
      <c r="J102" s="2" t="n"/>
      <c r="K102" s="2" t="n"/>
      <c r="L102" s="4" t="n"/>
      <c r="M102" s="23" t="n"/>
      <c r="N102" s="23" t="n"/>
      <c r="O102" s="4" t="n"/>
      <c r="P102" s="2" t="n"/>
      <c r="Q102" s="4" t="n"/>
      <c r="R102" s="2" t="n"/>
      <c r="S102" s="6">
        <f>IF('Einnahmen_Ausgaben'!$J$102="","",IFERROR(VLOOKUP('Einnahmen_Ausgaben'!$J$102,'Steuerliche_Auswertung'!$H$6:$I$14,2,FALSE),"Nicht zugeordnet"))</f>
        <v/>
      </c>
    </row>
    <row r="103" ht="24" customHeight="1">
      <c r="A103" s="2" t="n"/>
      <c r="B103" s="22" t="n"/>
      <c r="C103" s="2" t="n"/>
      <c r="D103" s="2" t="n"/>
      <c r="E103" s="2" t="n"/>
      <c r="F103" s="2" t="n"/>
      <c r="G103" s="2" t="n"/>
      <c r="H103" s="2" t="n"/>
      <c r="I103" s="2" t="n"/>
      <c r="J103" s="2" t="n"/>
      <c r="K103" s="2" t="n"/>
      <c r="L103" s="4" t="n"/>
      <c r="M103" s="23" t="n"/>
      <c r="N103" s="23" t="n"/>
      <c r="O103" s="4" t="n"/>
      <c r="P103" s="2" t="n"/>
      <c r="Q103" s="4" t="n"/>
      <c r="R103" s="2" t="n"/>
      <c r="S103" s="7">
        <f>IF('Einnahmen_Ausgaben'!$J$103="","",IFERROR(VLOOKUP('Einnahmen_Ausgaben'!$J$103,'Steuerliche_Auswertung'!$H$6:$I$14,2,FALSE),"Nicht zugeordnet"))</f>
        <v/>
      </c>
    </row>
    <row r="104" ht="24" customHeight="1">
      <c r="A104" s="2" t="n"/>
      <c r="B104" s="22" t="n"/>
      <c r="C104" s="2" t="n"/>
      <c r="D104" s="2" t="n"/>
      <c r="E104" s="2" t="n"/>
      <c r="F104" s="2" t="n"/>
      <c r="G104" s="2" t="n"/>
      <c r="H104" s="2" t="n"/>
      <c r="I104" s="2" t="n"/>
      <c r="J104" s="2" t="n"/>
      <c r="K104" s="2" t="n"/>
      <c r="L104" s="4" t="n"/>
      <c r="M104" s="23" t="n"/>
      <c r="N104" s="23" t="n"/>
      <c r="O104" s="4" t="n"/>
      <c r="P104" s="2" t="n"/>
      <c r="Q104" s="4" t="n"/>
      <c r="R104" s="2" t="n"/>
      <c r="S104" s="6">
        <f>IF('Einnahmen_Ausgaben'!$J$104="","",IFERROR(VLOOKUP('Einnahmen_Ausgaben'!$J$104,'Steuerliche_Auswertung'!$H$6:$I$14,2,FALSE),"Nicht zugeordnet"))</f>
        <v/>
      </c>
    </row>
    <row r="105" ht="24" customHeight="1">
      <c r="A105" s="2" t="n"/>
      <c r="B105" s="22" t="n"/>
      <c r="C105" s="2" t="n"/>
      <c r="D105" s="2" t="n"/>
      <c r="E105" s="2" t="n"/>
      <c r="F105" s="2" t="n"/>
      <c r="G105" s="2" t="n"/>
      <c r="H105" s="2" t="n"/>
      <c r="I105" s="2" t="n"/>
      <c r="J105" s="2" t="n"/>
      <c r="K105" s="2" t="n"/>
      <c r="L105" s="4" t="n"/>
      <c r="M105" s="23" t="n"/>
      <c r="N105" s="23" t="n"/>
      <c r="O105" s="4" t="n"/>
      <c r="P105" s="2" t="n"/>
      <c r="Q105" s="4" t="n"/>
      <c r="R105" s="2" t="n"/>
      <c r="S105" s="7">
        <f>IF('Einnahmen_Ausgaben'!$J$105="","",IFERROR(VLOOKUP('Einnahmen_Ausgaben'!$J$105,'Steuerliche_Auswertung'!$H$6:$I$14,2,FALSE),"Nicht zugeordnet"))</f>
        <v/>
      </c>
    </row>
    <row r="106" ht="24" customHeight="1">
      <c r="A106" s="2" t="n"/>
      <c r="B106" s="22" t="n"/>
      <c r="C106" s="2" t="n"/>
      <c r="D106" s="2" t="n"/>
      <c r="E106" s="2" t="n"/>
      <c r="F106" s="2" t="n"/>
      <c r="G106" s="2" t="n"/>
      <c r="H106" s="2" t="n"/>
      <c r="I106" s="2" t="n"/>
      <c r="J106" s="2" t="n"/>
      <c r="K106" s="2" t="n"/>
      <c r="L106" s="4" t="n"/>
      <c r="M106" s="23" t="n"/>
      <c r="N106" s="23" t="n"/>
      <c r="O106" s="4" t="n"/>
      <c r="P106" s="2" t="n"/>
      <c r="Q106" s="4" t="n"/>
      <c r="R106" s="2" t="n"/>
      <c r="S106" s="6">
        <f>IF('Einnahmen_Ausgaben'!$J$106="","",IFERROR(VLOOKUP('Einnahmen_Ausgaben'!$J$106,'Steuerliche_Auswertung'!$H$6:$I$14,2,FALSE),"Nicht zugeordnet"))</f>
        <v/>
      </c>
    </row>
    <row r="107" ht="24" customHeight="1">
      <c r="A107" s="2" t="n"/>
      <c r="B107" s="22" t="n"/>
      <c r="C107" s="2" t="n"/>
      <c r="D107" s="2" t="n"/>
      <c r="E107" s="2" t="n"/>
      <c r="F107" s="2" t="n"/>
      <c r="G107" s="2" t="n"/>
      <c r="H107" s="2" t="n"/>
      <c r="I107" s="2" t="n"/>
      <c r="J107" s="2" t="n"/>
      <c r="K107" s="2" t="n"/>
      <c r="L107" s="4" t="n"/>
      <c r="M107" s="23" t="n"/>
      <c r="N107" s="23" t="n"/>
      <c r="O107" s="4" t="n"/>
      <c r="P107" s="2" t="n"/>
      <c r="Q107" s="4" t="n"/>
      <c r="R107" s="2" t="n"/>
      <c r="S107" s="7">
        <f>IF('Einnahmen_Ausgaben'!$J$107="","",IFERROR(VLOOKUP('Einnahmen_Ausgaben'!$J$107,'Steuerliche_Auswertung'!$H$6:$I$14,2,FALSE),"Nicht zugeordnet"))</f>
        <v/>
      </c>
    </row>
    <row r="108" ht="24" customHeight="1">
      <c r="A108" s="2" t="n"/>
      <c r="B108" s="22" t="n"/>
      <c r="C108" s="2" t="n"/>
      <c r="D108" s="2" t="n"/>
      <c r="E108" s="2" t="n"/>
      <c r="F108" s="2" t="n"/>
      <c r="G108" s="2" t="n"/>
      <c r="H108" s="2" t="n"/>
      <c r="I108" s="2" t="n"/>
      <c r="J108" s="2" t="n"/>
      <c r="K108" s="2" t="n"/>
      <c r="L108" s="4" t="n"/>
      <c r="M108" s="23" t="n"/>
      <c r="N108" s="23" t="n"/>
      <c r="O108" s="4" t="n"/>
      <c r="P108" s="2" t="n"/>
      <c r="Q108" s="4" t="n"/>
      <c r="R108" s="2" t="n"/>
      <c r="S108" s="6">
        <f>IF('Einnahmen_Ausgaben'!$J$108="","",IFERROR(VLOOKUP('Einnahmen_Ausgaben'!$J$108,'Steuerliche_Auswertung'!$H$6:$I$14,2,FALSE),"Nicht zugeordnet"))</f>
        <v/>
      </c>
    </row>
    <row r="109" ht="24" customHeight="1">
      <c r="A109" s="2" t="n"/>
      <c r="B109" s="22" t="n"/>
      <c r="C109" s="2" t="n"/>
      <c r="D109" s="2" t="n"/>
      <c r="E109" s="2" t="n"/>
      <c r="F109" s="2" t="n"/>
      <c r="G109" s="2" t="n"/>
      <c r="H109" s="2" t="n"/>
      <c r="I109" s="2" t="n"/>
      <c r="J109" s="2" t="n"/>
      <c r="K109" s="2" t="n"/>
      <c r="L109" s="4" t="n"/>
      <c r="M109" s="23" t="n"/>
      <c r="N109" s="23" t="n"/>
      <c r="O109" s="4" t="n"/>
      <c r="P109" s="2" t="n"/>
      <c r="Q109" s="4" t="n"/>
      <c r="R109" s="2" t="n"/>
      <c r="S109" s="7">
        <f>IF('Einnahmen_Ausgaben'!$J$109="","",IFERROR(VLOOKUP('Einnahmen_Ausgaben'!$J$109,'Steuerliche_Auswertung'!$H$6:$I$14,2,FALSE),"Nicht zugeordnet"))</f>
        <v/>
      </c>
    </row>
    <row r="110" ht="24" customHeight="1">
      <c r="A110" s="2" t="n"/>
      <c r="B110" s="22" t="n"/>
      <c r="C110" s="2" t="n"/>
      <c r="D110" s="2" t="n"/>
      <c r="E110" s="2" t="n"/>
      <c r="F110" s="2" t="n"/>
      <c r="G110" s="2" t="n"/>
      <c r="H110" s="2" t="n"/>
      <c r="I110" s="2" t="n"/>
      <c r="J110" s="2" t="n"/>
      <c r="K110" s="2" t="n"/>
      <c r="L110" s="4" t="n"/>
      <c r="M110" s="23" t="n"/>
      <c r="N110" s="23" t="n"/>
      <c r="O110" s="4" t="n"/>
      <c r="P110" s="2" t="n"/>
      <c r="Q110" s="4" t="n"/>
      <c r="R110" s="2" t="n"/>
      <c r="S110" s="6">
        <f>IF('Einnahmen_Ausgaben'!$J$110="","",IFERROR(VLOOKUP('Einnahmen_Ausgaben'!$J$110,'Steuerliche_Auswertung'!$H$6:$I$14,2,FALSE),"Nicht zugeordnet"))</f>
        <v/>
      </c>
    </row>
    <row r="111" ht="24" customHeight="1">
      <c r="A111" s="2" t="n"/>
      <c r="B111" s="22" t="n"/>
      <c r="C111" s="2" t="n"/>
      <c r="D111" s="2" t="n"/>
      <c r="E111" s="2" t="n"/>
      <c r="F111" s="2" t="n"/>
      <c r="G111" s="2" t="n"/>
      <c r="H111" s="2" t="n"/>
      <c r="I111" s="2" t="n"/>
      <c r="J111" s="2" t="n"/>
      <c r="K111" s="2" t="n"/>
      <c r="L111" s="4" t="n"/>
      <c r="M111" s="23" t="n"/>
      <c r="N111" s="23" t="n"/>
      <c r="O111" s="4" t="n"/>
      <c r="P111" s="2" t="n"/>
      <c r="Q111" s="4" t="n"/>
      <c r="R111" s="2" t="n"/>
      <c r="S111" s="7">
        <f>IF('Einnahmen_Ausgaben'!$J$111="","",IFERROR(VLOOKUP('Einnahmen_Ausgaben'!$J$111,'Steuerliche_Auswertung'!$H$6:$I$14,2,FALSE),"Nicht zugeordnet"))</f>
        <v/>
      </c>
    </row>
  </sheetData>
  <autoFilter ref="A1:S111"/>
  <conditionalFormatting sqref="A2:S111">
    <cfRule type="expression" priority="1" dxfId="0" stopIfTrue="1">
      <formula>$Q2="Offen"</formula>
    </cfRule>
  </conditionalFormatting>
  <dataValidations count="6">
    <dataValidation sqref="B2:B111" showErrorMessage="1" showInputMessage="1" allowBlank="1" type="date" operator="between">
      <formula1>1</formula1>
      <formula2>73050</formula2>
    </dataValidation>
    <dataValidation sqref="I2:I111" showErrorMessage="1" showInputMessage="1" allowBlank="1" type="list">
      <formula1>"Mieteinnahme,Nebenkostenvorauszahlung,Nachzahlung,Ausgabe"</formula1>
    </dataValidation>
    <dataValidation sqref="J2:J111" showErrorMessage="1" showInputMessage="1" allowBlank="1" type="list">
      <formula1>"Kaltmiete,Stellplatzmiete,Betriebskostenvorauszahlung,Grundsteuer,Versicherung,Hausverwaltung,Reparatur,Zinsen,AfA"</formula1>
    </dataValidation>
    <dataValidation sqref="L2:L111" showErrorMessage="1" showInputMessage="1" allowBlank="1" type="list">
      <formula1>"Ja,Nein"</formula1>
    </dataValidation>
    <dataValidation sqref="O2:O111" showErrorMessage="1" showInputMessage="1" allowBlank="1" type="list">
      <formula1>"Ja,Nein"</formula1>
    </dataValidation>
    <dataValidation sqref="Q2:Q111" showErrorMessage="1" showInputMessage="1" allowBlank="1" type="list">
      <formula1>"Bezahlt,Teilbezahlt,Offen,Storniert"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4B8A6"/>
    <outlinePr summaryBelow="1" summaryRight="1"/>
    <pageSetUpPr/>
  </sheetPr>
  <dimension ref="A1:I39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9" customWidth="1" min="1" max="1"/>
    <col width="20" customWidth="1" min="2" max="2"/>
    <col width="21" customWidth="1" min="3" max="3"/>
    <col width="4" customWidth="1" min="4" max="4"/>
    <col width="16" customWidth="1" min="5" max="5"/>
    <col width="16" customWidth="1" min="6" max="6"/>
    <col width="4" customWidth="1" min="7" max="7"/>
    <col width="31" customWidth="1" min="8" max="8"/>
    <col width="22" customWidth="1" min="9" max="9"/>
  </cols>
  <sheetData>
    <row r="1" ht="30" customHeight="1">
      <c r="A1" s="8" t="inlineStr">
        <is>
          <t>Steuerliche Auswertung für die Anlage V</t>
        </is>
      </c>
      <c r="B1" s="24" t="n"/>
      <c r="C1" s="24" t="n"/>
      <c r="D1" s="24" t="n"/>
      <c r="E1" s="24" t="n"/>
      <c r="F1" s="25" t="n"/>
    </row>
    <row r="2">
      <c r="A2" s="1" t="inlineStr">
        <is>
          <t>Kennzahl</t>
        </is>
      </c>
      <c r="B2" s="1" t="inlineStr">
        <is>
          <t>Wert</t>
        </is>
      </c>
    </row>
    <row r="3">
      <c r="A3" s="9" t="inlineStr">
        <is>
          <t>Summe Kaltmieten</t>
        </is>
      </c>
      <c r="B3" s="26">
        <f>SUMIF('Einnahmen_Ausgaben'!$J$2:$J$111,"Kaltmiete",'Einnahmen_Ausgaben'!$M$2:$M$111)</f>
        <v/>
      </c>
    </row>
    <row r="4">
      <c r="A4" s="11" t="inlineStr">
        <is>
          <t>Summe Stellplatz-/sonstige Mieten</t>
        </is>
      </c>
      <c r="B4" s="27">
        <f>SUMIF('Einnahmen_Ausgaben'!$J$2:$J$111,"Stellplatzmiete",'Einnahmen_Ausgaben'!$M$2:$M$111)</f>
        <v/>
      </c>
    </row>
    <row r="5">
      <c r="A5" s="9" t="inlineStr">
        <is>
          <t>Summe Nebenkostenvorauszahlungen</t>
        </is>
      </c>
      <c r="B5" s="26">
        <f>SUMIF('Einnahmen_Ausgaben'!$J$2:$J$111,"Betriebskostenvorauszahlung",'Einnahmen_Ausgaben'!$M$2:$M$111)</f>
        <v/>
      </c>
      <c r="H5" s="1" t="inlineStr">
        <is>
          <t>Steuerkategorie</t>
        </is>
      </c>
      <c r="I5" s="1" t="inlineStr">
        <is>
          <t>Kategoriegruppe</t>
        </is>
      </c>
    </row>
    <row r="6">
      <c r="A6" s="11" t="inlineStr">
        <is>
          <t>Gesamteinnahmen</t>
        </is>
      </c>
      <c r="B6" s="27">
        <f>SUM('Einnahmen_Ausgaben'!$M$2:$M$111)</f>
        <v/>
      </c>
      <c r="H6" s="9" t="inlineStr">
        <is>
          <t>Kaltmiete</t>
        </is>
      </c>
      <c r="I6" s="9" t="inlineStr">
        <is>
          <t>Mieteinnahmen</t>
        </is>
      </c>
    </row>
    <row r="7">
      <c r="A7" s="9" t="inlineStr">
        <is>
          <t>Umlagefähige Betriebskosten</t>
        </is>
      </c>
      <c r="B7" s="26">
        <f>SUMIFS('Einnahmen_Ausgaben'!$N$2:$N$111,'Einnahmen_Ausgaben'!$L$2:$L$111,"Ja")</f>
        <v/>
      </c>
      <c r="H7" s="11" t="inlineStr">
        <is>
          <t>Stellplatzmiete</t>
        </is>
      </c>
      <c r="I7" s="11" t="inlineStr">
        <is>
          <t>Mieteinnahmen</t>
        </is>
      </c>
    </row>
    <row r="8">
      <c r="A8" s="11" t="inlineStr">
        <is>
          <t>Nicht umlagefähige Werbungskosten</t>
        </is>
      </c>
      <c r="B8" s="27">
        <f>SUMIFS('Einnahmen_Ausgaben'!$N$2:$N$111,'Einnahmen_Ausgaben'!$L$2:$L$111,"Nein",'Einnahmen_Ausgaben'!$O$2:$O$111,"Nein")</f>
        <v/>
      </c>
      <c r="H8" s="9" t="inlineStr">
        <is>
          <t>Betriebskostenvorauszahlung</t>
        </is>
      </c>
      <c r="I8" s="9" t="inlineStr">
        <is>
          <t>Nebenkosten</t>
        </is>
      </c>
    </row>
    <row r="9">
      <c r="A9" s="9" t="inlineStr">
        <is>
          <t>Schuldzinsen</t>
        </is>
      </c>
      <c r="B9" s="26">
        <f>SUMIF('Einnahmen_Ausgaben'!$J$2:$J$111,"Zinsen",'Einnahmen_Ausgaben'!$N$2:$N$111)</f>
        <v/>
      </c>
      <c r="H9" s="11" t="inlineStr">
        <is>
          <t>Grundsteuer</t>
        </is>
      </c>
      <c r="I9" s="11" t="inlineStr">
        <is>
          <t>Werbungskosten</t>
        </is>
      </c>
    </row>
    <row r="10">
      <c r="A10" s="11" t="inlineStr">
        <is>
          <t>AfA (Buchung oder Modell)</t>
        </is>
      </c>
      <c r="B10" s="27">
        <f>IF(COUNTIF('Einnahmen_Ausgaben'!$J$2:$J$111,"AfA")&gt;0,SUMIF('Einnahmen_Ausgaben'!$J$2:$J$111,"AfA",'Einnahmen_Ausgaben'!$N$2:$N$111),'Steuerliche_Auswertung'!$B$26)</f>
        <v/>
      </c>
      <c r="H10" s="9" t="inlineStr">
        <is>
          <t>Versicherung</t>
        </is>
      </c>
      <c r="I10" s="9" t="inlineStr">
        <is>
          <t>Werbungskosten</t>
        </is>
      </c>
    </row>
    <row r="11">
      <c r="A11" s="9" t="inlineStr">
        <is>
          <t>Werbungskosten ohne AfA</t>
        </is>
      </c>
      <c r="B11" s="26">
        <f>SUMIFS('Einnahmen_Ausgaben'!$N$2:$N$111,'Einnahmen_Ausgaben'!$O$2:$O$111,"Nein")</f>
        <v/>
      </c>
      <c r="H11" s="11" t="inlineStr">
        <is>
          <t>Hausverwaltung</t>
        </is>
      </c>
      <c r="I11" s="11" t="inlineStr">
        <is>
          <t>Werbungskosten</t>
        </is>
      </c>
    </row>
    <row r="12">
      <c r="A12" s="11" t="inlineStr">
        <is>
          <t>Gesamte Werbungskosten</t>
        </is>
      </c>
      <c r="B12" s="27">
        <f>SUM('Steuerliche_Auswertung'!$B$10,'Steuerliche_Auswertung'!$B$11)</f>
        <v/>
      </c>
      <c r="H12" s="9" t="inlineStr">
        <is>
          <t>Reparatur</t>
        </is>
      </c>
      <c r="I12" s="9" t="inlineStr">
        <is>
          <t>Werbungskosten</t>
        </is>
      </c>
    </row>
    <row r="13">
      <c r="A13" s="9" t="inlineStr">
        <is>
          <t>Steuerlicher Überschuss/Verlust</t>
        </is>
      </c>
      <c r="B13" s="26">
        <f>'Steuerliche_Auswertung'!$B$6-'Steuerliche_Auswertung'!$B$12</f>
        <v/>
      </c>
      <c r="H13" s="11" t="inlineStr">
        <is>
          <t>Zinsen</t>
        </is>
      </c>
      <c r="I13" s="11" t="inlineStr">
        <is>
          <t>Schuldzinsen</t>
        </is>
      </c>
    </row>
    <row r="14">
      <c r="A14" s="11" t="inlineStr">
        <is>
          <t>Bruttomietrendite</t>
        </is>
      </c>
      <c r="B14" s="28">
        <f>IFERROR('Steuerliche_Auswertung'!$B$24/'Steuerliche_Auswertung'!$B$19,0)</f>
        <v/>
      </c>
      <c r="H14" s="9" t="inlineStr">
        <is>
          <t>AfA</t>
        </is>
      </c>
      <c r="I14" s="9" t="inlineStr">
        <is>
          <t>AfA</t>
        </is>
      </c>
    </row>
    <row r="15">
      <c r="A15" s="9" t="inlineStr">
        <is>
          <t>Durchschnittliche monatliche Einnahmen</t>
        </is>
      </c>
      <c r="B15" s="26">
        <f>IFERROR(AVERAGE('Steuerliche_Auswertung'!$B$6/12),0)</f>
        <v/>
      </c>
    </row>
    <row r="16">
      <c r="A16" s="11" t="inlineStr">
        <is>
          <t>Anzahl Belege</t>
        </is>
      </c>
      <c r="B16" s="14">
        <f>COUNTIF('Einnahmen_Ausgaben'!$P$2:$P$111,"&lt;&gt;")</f>
        <v/>
      </c>
    </row>
    <row r="17"/>
    <row r="18">
      <c r="A18" s="1" t="inlineStr">
        <is>
          <t>AfA- und Renditeparameter</t>
        </is>
      </c>
      <c r="B18" s="1" t="inlineStr">
        <is>
          <t>Eingabe / Berechnung</t>
        </is>
      </c>
    </row>
    <row r="19">
      <c r="A19" s="9" t="inlineStr">
        <is>
          <t>Kaufpreis Gebäude (€)</t>
        </is>
      </c>
      <c r="B19" s="29" t="n">
        <v>285000</v>
      </c>
    </row>
    <row r="20">
      <c r="A20" s="11" t="inlineStr">
        <is>
          <t>Grundstücksanteil (%)</t>
        </is>
      </c>
      <c r="B20" s="30" t="n">
        <v>0.2</v>
      </c>
    </row>
    <row r="21">
      <c r="A21" s="9" t="inlineStr">
        <is>
          <t>AfA-Satz (%)</t>
        </is>
      </c>
      <c r="B21" s="30" t="n">
        <v>0.02</v>
      </c>
    </row>
    <row r="22">
      <c r="A22" s="11" t="inlineStr">
        <is>
          <t>Erwerbsdatum</t>
        </is>
      </c>
      <c r="B22" s="22" t="n">
        <v>46023</v>
      </c>
    </row>
    <row r="23">
      <c r="A23" s="9" t="inlineStr">
        <is>
          <t>Vermietbare Wohnfläche (m²)</t>
        </is>
      </c>
      <c r="B23" s="31" t="n">
        <v>245</v>
      </c>
    </row>
    <row r="24">
      <c r="A24" s="11" t="inlineStr">
        <is>
          <t>Jahresnettokaltmiete (€)</t>
        </is>
      </c>
      <c r="B24" s="29" t="n">
        <v>34200</v>
      </c>
    </row>
    <row r="25">
      <c r="A25" s="9" t="inlineStr">
        <is>
          <t>AfA-Bemessungsgrundlage (€)</t>
        </is>
      </c>
      <c r="B25" s="26">
        <f>IF(OR('Steuerliche_Auswertung'!$B$19="",'Steuerliche_Auswertung'!$B$20=""),"",'Steuerliche_Auswertung'!$B$19*(1-'Steuerliche_Auswertung'!$B$20))</f>
        <v/>
      </c>
    </row>
    <row r="26">
      <c r="A26" s="11" t="inlineStr">
        <is>
          <t>Jährliche AfA (€)</t>
        </is>
      </c>
      <c r="B26" s="27">
        <f>IF(OR('Steuerliche_Auswertung'!$B$25="",'Steuerliche_Auswertung'!$B$21=""),"",'Steuerliche_Auswertung'!$B$25*'Steuerliche_Auswertung'!$B$21)</f>
        <v/>
      </c>
    </row>
    <row r="27"/>
    <row r="28"/>
    <row r="29"/>
    <row r="30">
      <c r="A30" s="1" t="inlineStr">
        <is>
          <t>Steuerkategorie</t>
        </is>
      </c>
      <c r="B30" s="1" t="inlineStr">
        <is>
          <t>Einnahmen (€)</t>
        </is>
      </c>
      <c r="C30" s="1" t="inlineStr">
        <is>
          <t>Werbungskosten (€)</t>
        </is>
      </c>
    </row>
    <row r="31">
      <c r="A31" s="9" t="inlineStr">
        <is>
          <t>Kaltmiete</t>
        </is>
      </c>
      <c r="B31" s="26">
        <f>SUMIF('Einnahmen_Ausgaben'!$J$2:$J$111,'Steuerliche_Auswertung'!$A$31,'Einnahmen_Ausgaben'!$M$2:$M$111)</f>
        <v/>
      </c>
      <c r="C31" s="26">
        <f>SUMIF('Einnahmen_Ausgaben'!$J$2:$J$111,'Steuerliche_Auswertung'!$A$31,'Einnahmen_Ausgaben'!$N$2:$N$111)</f>
        <v/>
      </c>
    </row>
    <row r="32">
      <c r="A32" s="11" t="inlineStr">
        <is>
          <t>Stellplatzmiete</t>
        </is>
      </c>
      <c r="B32" s="27">
        <f>SUMIF('Einnahmen_Ausgaben'!$J$2:$J$111,'Steuerliche_Auswertung'!$A$32,'Einnahmen_Ausgaben'!$M$2:$M$111)</f>
        <v/>
      </c>
      <c r="C32" s="27">
        <f>SUMIF('Einnahmen_Ausgaben'!$J$2:$J$111,'Steuerliche_Auswertung'!$A$32,'Einnahmen_Ausgaben'!$N$2:$N$111)</f>
        <v/>
      </c>
    </row>
    <row r="33">
      <c r="A33" s="9" t="inlineStr">
        <is>
          <t>Betriebskostenvorauszahlung</t>
        </is>
      </c>
      <c r="B33" s="26">
        <f>SUMIF('Einnahmen_Ausgaben'!$J$2:$J$111,'Steuerliche_Auswertung'!$A$33,'Einnahmen_Ausgaben'!$M$2:$M$111)</f>
        <v/>
      </c>
      <c r="C33" s="26">
        <f>SUMIF('Einnahmen_Ausgaben'!$J$2:$J$111,'Steuerliche_Auswertung'!$A$33,'Einnahmen_Ausgaben'!$N$2:$N$111)</f>
        <v/>
      </c>
    </row>
    <row r="34">
      <c r="A34" s="11" t="inlineStr">
        <is>
          <t>Grundsteuer</t>
        </is>
      </c>
      <c r="B34" s="27">
        <f>SUMIF('Einnahmen_Ausgaben'!$J$2:$J$111,'Steuerliche_Auswertung'!$A$34,'Einnahmen_Ausgaben'!$M$2:$M$111)</f>
        <v/>
      </c>
      <c r="C34" s="27">
        <f>SUMIF('Einnahmen_Ausgaben'!$J$2:$J$111,'Steuerliche_Auswertung'!$A$34,'Einnahmen_Ausgaben'!$N$2:$N$111)</f>
        <v/>
      </c>
    </row>
    <row r="35">
      <c r="A35" s="9" t="inlineStr">
        <is>
          <t>Versicherung</t>
        </is>
      </c>
      <c r="B35" s="26">
        <f>SUMIF('Einnahmen_Ausgaben'!$J$2:$J$111,'Steuerliche_Auswertung'!$A$35,'Einnahmen_Ausgaben'!$M$2:$M$111)</f>
        <v/>
      </c>
      <c r="C35" s="26">
        <f>SUMIF('Einnahmen_Ausgaben'!$J$2:$J$111,'Steuerliche_Auswertung'!$A$35,'Einnahmen_Ausgaben'!$N$2:$N$111)</f>
        <v/>
      </c>
    </row>
    <row r="36">
      <c r="A36" s="11" t="inlineStr">
        <is>
          <t>Hausverwaltung</t>
        </is>
      </c>
      <c r="B36" s="27">
        <f>SUMIF('Einnahmen_Ausgaben'!$J$2:$J$111,'Steuerliche_Auswertung'!$A$36,'Einnahmen_Ausgaben'!$M$2:$M$111)</f>
        <v/>
      </c>
      <c r="C36" s="27">
        <f>SUMIF('Einnahmen_Ausgaben'!$J$2:$J$111,'Steuerliche_Auswertung'!$A$36,'Einnahmen_Ausgaben'!$N$2:$N$111)</f>
        <v/>
      </c>
    </row>
    <row r="37">
      <c r="A37" s="9" t="inlineStr">
        <is>
          <t>Reparatur</t>
        </is>
      </c>
      <c r="B37" s="26">
        <f>SUMIF('Einnahmen_Ausgaben'!$J$2:$J$111,'Steuerliche_Auswertung'!$A$37,'Einnahmen_Ausgaben'!$M$2:$M$111)</f>
        <v/>
      </c>
      <c r="C37" s="26">
        <f>SUMIF('Einnahmen_Ausgaben'!$J$2:$J$111,'Steuerliche_Auswertung'!$A$37,'Einnahmen_Ausgaben'!$N$2:$N$111)</f>
        <v/>
      </c>
    </row>
    <row r="38">
      <c r="A38" s="11" t="inlineStr">
        <is>
          <t>Zinsen</t>
        </is>
      </c>
      <c r="B38" s="27">
        <f>SUMIF('Einnahmen_Ausgaben'!$J$2:$J$111,'Steuerliche_Auswertung'!$A$38,'Einnahmen_Ausgaben'!$M$2:$M$111)</f>
        <v/>
      </c>
      <c r="C38" s="27">
        <f>SUMIF('Einnahmen_Ausgaben'!$J$2:$J$111,'Steuerliche_Auswertung'!$A$38,'Einnahmen_Ausgaben'!$N$2:$N$111)</f>
        <v/>
      </c>
    </row>
    <row r="39">
      <c r="A39" s="9" t="inlineStr">
        <is>
          <t>AfA</t>
        </is>
      </c>
      <c r="B39" s="26">
        <f>SUMIF('Einnahmen_Ausgaben'!$J$2:$J$111,'Steuerliche_Auswertung'!$A$39,'Einnahmen_Ausgaben'!$M$2:$M$111)</f>
        <v/>
      </c>
      <c r="C39" s="26">
        <f>SUMIF('Einnahmen_Ausgaben'!$J$2:$J$111,'Steuerliche_Auswertung'!$A$39,'Einnahmen_Ausgaben'!$N$2:$N$111)</f>
        <v/>
      </c>
    </row>
  </sheetData>
  <mergeCells count="1">
    <mergeCell ref="A1:F1"/>
  </mergeCells>
  <conditionalFormatting sqref="B13">
    <cfRule type="cellIs" priority="1" operator="greaterThan" dxfId="1">
      <formula>0</formula>
    </cfRule>
    <cfRule type="cellIs" priority="2" operator="lessThan" dxfId="2">
      <formula>0</formula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0F766E"/>
    <outlinePr summaryBelow="1" summaryRight="1"/>
    <pageSetUpPr/>
  </sheetPr>
  <dimension ref="A1:D12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8" customWidth="1" min="1" max="1"/>
    <col width="115" customWidth="1" min="2" max="2"/>
    <col width="4" customWidth="1" min="3" max="3"/>
    <col width="4" customWidth="1" min="4" max="4"/>
  </cols>
  <sheetData>
    <row r="1" ht="32" customHeight="1">
      <c r="A1" s="8" t="inlineStr">
        <is>
          <t>Anleitung zur Mieteinnahmen Steuer Aufstellung</t>
        </is>
      </c>
      <c r="B1" s="24" t="n"/>
      <c r="C1" s="24" t="n"/>
      <c r="D1" s="25" t="n"/>
    </row>
    <row r="2"/>
    <row r="3">
      <c r="A3" s="1" t="inlineStr">
        <is>
          <t>Schritt</t>
        </is>
      </c>
      <c r="B3" s="1" t="inlineStr">
        <is>
          <t>Hinweis für die Bearbeitung</t>
        </is>
      </c>
    </row>
    <row r="4" ht="52" customHeight="1">
      <c r="A4" s="18" t="inlineStr">
        <is>
          <t>1</t>
        </is>
      </c>
      <c r="B4" s="19" t="inlineStr">
        <is>
          <t>Füllen Sie die gelb markierten Eingabezellen in der Tabelle Einnahmen_Ausgaben sowie die AfA- und Renditeparameter in der Steuerlichen_Auswertung aus.</t>
        </is>
      </c>
    </row>
    <row r="5" ht="52" customHeight="1">
      <c r="A5" s="18" t="inlineStr">
        <is>
          <t>2</t>
        </is>
      </c>
      <c r="B5" s="20" t="inlineStr">
        <is>
          <t>Erfassen Sie jede Zahlung mit Datum, Eigentümer, Objekt, Belegnummer, Zahlungsstatus und zutreffender Steuerkategorie. Für weitere Buchungen stehen mindestens 100 vorbereitete Zeilen bereit.</t>
        </is>
      </c>
    </row>
    <row r="6" ht="52" customHeight="1">
      <c r="A6" s="18" t="inlineStr">
        <is>
          <t>3</t>
        </is>
      </c>
      <c r="B6" s="19" t="inlineStr">
        <is>
          <t>Beurteilen Sie die Umlagefähigkeit getrennt von der steuerlichen Abzugsfähigkeit. Umlagefähige Kosten können dennoch Werbungskosten sein, sofern sie wirtschaftlich vom Vermieter getragen werden.</t>
        </is>
      </c>
    </row>
    <row r="7" ht="52" customHeight="1">
      <c r="A7" s="18" t="inlineStr">
        <is>
          <t>4</t>
        </is>
      </c>
      <c r="B7" s="20" t="inlineStr">
        <is>
          <t>Berücksichtigen Sie AfA nur für den Gebäudeanteil. Der Grundstücksanteil ist nicht abschreibbar. Der voreingestellte AfA-Satz ist ein bearbeitbarer Planungswert und muss für Ihr Objekt geprüft werden.</t>
        </is>
      </c>
    </row>
    <row r="8" ht="52" customHeight="1">
      <c r="A8" s="18" t="inlineStr">
        <is>
          <t>5</t>
        </is>
      </c>
      <c r="B8" s="19" t="inlineStr">
        <is>
          <t>Prüfen Sie die Ergebnisse für die Anlage V durch Ihren Steuerberater, eine steuerberatende Stelle oder das zuständige Finanzamt. Diese Arbeitsmappe ersetzt keine Steuerberatung.</t>
        </is>
      </c>
    </row>
    <row r="9"/>
    <row r="10" ht="72" customHeight="1">
      <c r="A10" s="1" t="inlineStr">
        <is>
          <t>Fachlicher Hinweis</t>
        </is>
      </c>
      <c r="B10" s="21" t="inlineStr">
        <is>
          <t>Beachten Sie insbesondere die Betriebskostenverordnung (BetrKV), die Abgrenzung von Werbungskosten, Schuldzinsen und AfA nach § 7 EStG. Bei gemischter Nutzung, Leerstand, Eigennutzung, Sanierungsmaßnahmen oder mehreren Eigentümern können besondere steuerliche Zuordnungen erforderlich sein.</t>
        </is>
      </c>
    </row>
    <row r="11"/>
    <row r="12" ht="52" customHeight="1">
      <c r="A12" s="1" t="inlineStr">
        <is>
          <t>Aufbau der Arbeitsmappe</t>
        </is>
      </c>
      <c r="B12" s="20" t="inlineStr">
        <is>
          <t>Einnahmen_Ausgaben: zentrale Erfassung aller Mieteinnahmen und Ausgaben. Steuerliche_Auswertung: Kennzahlen, AfA-Modell, Kategorienzuordnung und Diagramme. Anleitung: Bearbeitungshinweise und fachliche Einordnung.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2026-09-08T21:49:53Z</dcterms:created>
  <dcterms:modified xmlns:dcterms="http://purl.org/dc/terms/" xmlns:xsi="http://www.w3.org/2001/XMLSchema-instance" xsi:type="dcterms:W3CDTF">2026-09-08T21:49:53Z</dcterms:modified>
</cp:coreProperties>
</file>