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ostenerfassung" sheetId="1" state="visible" r:id="rId1"/>
    <sheet xmlns:r="http://schemas.openxmlformats.org/officeDocument/2006/relationships" name="Auswertung" sheetId="2" state="visible" r:id="rId2"/>
    <sheet xmlns:r="http://schemas.openxmlformats.org/officeDocument/2006/relationships" name="Hinweise" sheetId="3" state="visible" r:id="rId3"/>
  </sheets>
  <definedNames>
    <definedName name="_xlnm._FilterDatabase" localSheetId="0" hidden="1">'Kostenerfassung'!$A$3:$U$103</definedName>
    <definedName name="_xlnm._FilterDatabase" localSheetId="2" hidden="1">'Hinweise'!$A$20:$B$30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DD.MM.YYYY"/>
    <numFmt numFmtId="165" formatCode="#,##0.00\ &quot;€&quot;"/>
  </numFmts>
  <fonts count="7">
    <font>
      <name val="Calibri"/>
      <family val="2"/>
      <color theme="1"/>
      <sz val="11"/>
      <scheme val="minor"/>
    </font>
    <font>
      <name val="Aptos Display"/>
      <b val="1"/>
      <color rgb="00FFFFFF"/>
      <sz val="16"/>
    </font>
    <font>
      <name val="Aptos"/>
      <color rgb="00475569"/>
      <sz val="9"/>
    </font>
    <font>
      <name val="Aptos"/>
      <b val="1"/>
      <color rgb="00FFFFFF"/>
      <sz val="11"/>
    </font>
    <font>
      <name val="Aptos"/>
      <color rgb="001E293B"/>
      <sz val="10"/>
    </font>
    <font>
      <name val="Aptos"/>
      <b val="1"/>
      <color rgb="000F766E"/>
      <sz val="10"/>
    </font>
    <font>
      <name val="Aptos"/>
      <b val="1"/>
      <color rgb="00FFFFFF"/>
      <sz val="10"/>
    </font>
  </fonts>
  <fills count="12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1E293B"/>
      </patternFill>
    </fill>
    <fill>
      <patternFill patternType="solid">
        <fgColor rgb="0016A34A"/>
      </patternFill>
    </fill>
    <fill>
      <patternFill patternType="solid">
        <fgColor rgb="00C8102E"/>
      </patternFill>
    </fill>
    <fill>
      <patternFill patternType="solid">
        <fgColor rgb="00DC2626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164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left" vertical="center" wrapText="1"/>
    </xf>
    <xf numFmtId="165" fontId="4" fillId="4" borderId="1" applyAlignment="1" pivotButton="0" quotePrefix="0" xfId="0">
      <alignment horizontal="right" vertical="center"/>
    </xf>
    <xf numFmtId="165" fontId="5" fillId="5" borderId="1" applyAlignment="1" pivotButton="0" quotePrefix="0" xfId="0">
      <alignment horizontal="right" vertical="center"/>
    </xf>
    <xf numFmtId="10" fontId="4" fillId="4" borderId="1" applyAlignment="1" pivotButton="0" quotePrefix="0" xfId="0">
      <alignment horizontal="right" vertical="center"/>
    </xf>
    <xf numFmtId="0" fontId="4" fillId="4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center" vertical="center"/>
    </xf>
    <xf numFmtId="165" fontId="6" fillId="7" borderId="1" applyAlignment="1" pivotButton="0" quotePrefix="0" xfId="0">
      <alignment horizontal="right" vertical="center"/>
    </xf>
    <xf numFmtId="0" fontId="1" fillId="8" borderId="0" applyAlignment="1" pivotButton="0" quotePrefix="0" xfId="0">
      <alignment horizontal="left" vertical="center"/>
    </xf>
    <xf numFmtId="0" fontId="3" fillId="2" borderId="1" applyAlignment="1" pivotButton="0" quotePrefix="0" xfId="0">
      <alignment horizontal="left" vertical="center"/>
    </xf>
    <xf numFmtId="0" fontId="3" fillId="8" borderId="1" applyAlignment="1" pivotButton="0" quotePrefix="0" xfId="0">
      <alignment horizontal="left" vertical="center" wrapText="1"/>
    </xf>
    <xf numFmtId="165" fontId="6" fillId="9" borderId="1" applyAlignment="1" pivotButton="0" quotePrefix="0" xfId="0">
      <alignment horizontal="right" vertical="center"/>
    </xf>
    <xf numFmtId="0" fontId="6" fillId="10" borderId="1" applyAlignment="1" pivotButton="0" quotePrefix="0" xfId="0">
      <alignment horizontal="right" vertical="center"/>
    </xf>
    <xf numFmtId="0" fontId="5" fillId="5" borderId="1" applyAlignment="1" pivotButton="0" quotePrefix="0" xfId="0">
      <alignment horizontal="right" vertical="center"/>
    </xf>
    <xf numFmtId="10" fontId="5" fillId="5" borderId="1" applyAlignment="1" pivotButton="0" quotePrefix="0" xfId="0">
      <alignment horizontal="right" vertical="center"/>
    </xf>
    <xf numFmtId="0" fontId="6" fillId="7" borderId="1" applyAlignment="1" pivotButton="0" quotePrefix="0" xfId="0">
      <alignment horizontal="left" vertical="center"/>
    </xf>
    <xf numFmtId="165" fontId="5" fillId="3" borderId="1" applyAlignment="1" pivotButton="0" quotePrefix="0" xfId="0">
      <alignment horizontal="right" vertical="center"/>
    </xf>
    <xf numFmtId="165" fontId="5" fillId="6" borderId="1" applyAlignment="1" pivotButton="0" quotePrefix="0" xfId="0">
      <alignment horizontal="right" vertical="center"/>
    </xf>
    <xf numFmtId="164" fontId="4" fillId="3" borderId="1" applyAlignment="1" pivotButton="0" quotePrefix="0" xfId="0">
      <alignment horizontal="center" vertical="center"/>
    </xf>
    <xf numFmtId="164" fontId="4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 wrapText="1"/>
    </xf>
    <xf numFmtId="0" fontId="6" fillId="11" borderId="1" applyAlignment="1" pivotButton="0" quotePrefix="0" xfId="0">
      <alignment horizontal="left" vertical="center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16A34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Absetzbare Kosten nach Kostenart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'Auswertung'!B20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solidFill>
                <a:srgbClr val="16A34A"/>
              </a:solidFill>
              <a:prstDash val="solid"/>
            </a:ln>
          </spPr>
          <cat>
            <numRef>
              <f>'Auswertung'!$A$21:$A$30</f>
            </numRef>
          </cat>
          <val>
            <numRef>
              <f>'Auswertung'!$B$21:$B$30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Kostenart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Betrag in Euro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Anteil der Kostenarten an den absetzbaren Werbungskosten</a:t>
            </a:r>
          </a:p>
        </rich>
      </tx>
    </title>
    <plotArea>
      <pieChart>
        <varyColors val="1"/>
        <ser>
          <idx val="0"/>
          <order val="0"/>
          <tx>
            <strRef>
              <f>'Auswertung'!B20</f>
            </strRef>
          </tx>
          <spPr>
            <a:ln xmlns:a="http://schemas.openxmlformats.org/drawingml/2006/main">
              <a:solidFill>
                <a:srgbClr val="FFFFFF"/>
              </a:solidFill>
              <a:prstDash val="solid"/>
            </a:ln>
          </spPr>
          <cat>
            <numRef>
              <f>'Auswertung'!$A$21:$A$30</f>
            </numRef>
          </cat>
          <val>
            <numRef>
              <f>'Auswertung'!$B$21:$B$30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Absetzbare Kosten nach Zahlungsmonat</a:t>
            </a:r>
          </a:p>
        </rich>
      </tx>
    </title>
    <plotArea>
      <lineChart>
        <grouping val="standard"/>
        <ser>
          <idx val="0"/>
          <order val="0"/>
          <tx>
            <strRef>
              <f>'Auswertung'!D34</f>
            </strRef>
          </tx>
          <spPr>
            <a:ln xmlns:a="http://schemas.openxmlformats.org/drawingml/2006/main" w="28575">
              <a:solidFill>
                <a:srgbClr val="1E293B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'Auswertung'!$A$35:$A$46</f>
            </numRef>
          </cat>
          <val>
            <numRef>
              <f>'Auswertung'!$D$35:$D$46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Monat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Betrag in Euro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3</col>
      <colOff>0</colOff>
      <row>36</row>
      <rowOff>0</rowOff>
    </from>
    <ext cx="576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4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23" customWidth="1" min="3" max="3"/>
    <col width="29" customWidth="1" min="4" max="4"/>
    <col width="10" customWidth="1" min="5" max="5"/>
    <col width="19" customWidth="1" min="6" max="6"/>
    <col width="18" customWidth="1" min="7" max="7"/>
    <col width="26" customWidth="1" min="8" max="8"/>
    <col width="36" customWidth="1" min="9" max="9"/>
    <col width="30" customWidth="1" min="10" max="10"/>
    <col width="16" customWidth="1" min="11" max="11"/>
    <col width="22" customWidth="1" min="12" max="12"/>
    <col width="27" customWidth="1" min="13" max="13"/>
    <col width="16" customWidth="1" min="14" max="14"/>
    <col width="16" customWidth="1" min="15" max="15"/>
    <col width="16" customWidth="1" min="16" max="16"/>
    <col width="22" customWidth="1" min="17" max="17"/>
    <col width="19" customWidth="1" min="18" max="18"/>
    <col width="17" customWidth="1" min="19" max="19"/>
    <col width="18" customWidth="1" min="20" max="20"/>
    <col width="32" customWidth="1" min="21" max="21"/>
  </cols>
  <sheetData>
    <row r="1" ht="28" customHeight="1">
      <c r="A1" s="1" t="inlineStr">
        <is>
          <t>Absetzbare Kosten Vermieter – Erfassung steuerlich relevanter Aufwendungen</t>
        </is>
      </c>
    </row>
    <row r="2" ht="26" customHeight="1">
      <c r="A2" s="2" t="inlineStr">
        <is>
          <t>Erfassen Sie jede Zahlung einzeln. Gelbe Zellen sind Eingaben, hellgrüne Zellen werden automatisch berechnet.</t>
        </is>
      </c>
    </row>
    <row r="3" ht="34" customHeight="1">
      <c r="A3" s="3" t="inlineStr">
        <is>
          <t>Beleg-Nr.</t>
        </is>
      </c>
      <c r="B3" s="3" t="inlineStr">
        <is>
          <t>Zahlungsdatum</t>
        </is>
      </c>
      <c r="C3" s="3" t="inlineStr">
        <is>
          <t>Eigentümer</t>
        </is>
      </c>
      <c r="D3" s="3" t="inlineStr">
        <is>
          <t>Objektadresse</t>
        </is>
      </c>
      <c r="E3" s="3" t="inlineStr">
        <is>
          <t>PLZ</t>
        </is>
      </c>
      <c r="F3" s="3" t="inlineStr">
        <is>
          <t>Ort</t>
        </is>
      </c>
      <c r="G3" s="3" t="inlineStr">
        <is>
          <t>Objektart</t>
        </is>
      </c>
      <c r="H3" s="3" t="inlineStr">
        <is>
          <t>Kostenart</t>
        </is>
      </c>
      <c r="I3" s="3" t="inlineStr">
        <is>
          <t>Beschreibung</t>
        </is>
      </c>
      <c r="J3" s="3" t="inlineStr">
        <is>
          <t>Lieferant / Zahlungsempfänger</t>
        </is>
      </c>
      <c r="K3" s="3" t="inlineStr">
        <is>
          <t>Umlagefähig?</t>
        </is>
      </c>
      <c r="L3" s="3" t="inlineStr">
        <is>
          <t>Steuerlich absetzbar?</t>
        </is>
      </c>
      <c r="M3" s="3" t="inlineStr">
        <is>
          <t>Werbungskosten-Kategorie</t>
        </is>
      </c>
      <c r="N3" s="3" t="inlineStr">
        <is>
          <t>Betrag brutto</t>
        </is>
      </c>
      <c r="O3" s="3" t="inlineStr">
        <is>
          <t>Umsatzsteuer</t>
        </is>
      </c>
      <c r="P3" s="3" t="inlineStr">
        <is>
          <t>Betrag netto</t>
        </is>
      </c>
      <c r="Q3" s="3" t="inlineStr">
        <is>
          <t>Anteil Vermietung (%)</t>
        </is>
      </c>
      <c r="R3" s="3" t="inlineStr">
        <is>
          <t>Absetzbarer Betrag</t>
        </is>
      </c>
      <c r="S3" s="3" t="inlineStr">
        <is>
          <t>Zahlungsart</t>
        </is>
      </c>
      <c r="T3" s="3" t="inlineStr">
        <is>
          <t>Beleg vorhanden?</t>
        </is>
      </c>
      <c r="U3" s="3" t="inlineStr">
        <is>
          <t>Notiz</t>
        </is>
      </c>
    </row>
    <row r="4" ht="32" customHeight="1">
      <c r="A4" s="4" t="inlineStr">
        <is>
          <t>K-2026-001</t>
        </is>
      </c>
      <c r="B4" s="5" t="n">
        <v>46032</v>
      </c>
      <c r="C4" s="6" t="inlineStr">
        <is>
          <t>Thomas Becker</t>
        </is>
      </c>
      <c r="D4" s="6" t="inlineStr">
        <is>
          <t>Hauptstraße 12</t>
        </is>
      </c>
      <c r="E4" s="7" t="inlineStr">
        <is>
          <t>10115</t>
        </is>
      </c>
      <c r="F4" s="4" t="inlineStr">
        <is>
          <t>Berlin</t>
        </is>
      </c>
      <c r="G4" s="4" t="inlineStr">
        <is>
          <t>Mietwohnung</t>
        </is>
      </c>
      <c r="H4" s="6" t="inlineStr">
        <is>
          <t>Grundsteuer</t>
        </is>
      </c>
      <c r="I4" s="6" t="inlineStr">
        <is>
          <t>Grundsteuerbescheid 2026</t>
        </is>
      </c>
      <c r="J4" s="4" t="inlineStr">
        <is>
          <t>Finanzamt Berlin Mitte</t>
        </is>
      </c>
      <c r="K4" s="7" t="inlineStr">
        <is>
          <t>Ja</t>
        </is>
      </c>
      <c r="L4" s="7" t="inlineStr">
        <is>
          <t>Ja</t>
        </is>
      </c>
      <c r="M4" s="8">
        <f>IF(H4="","",IFERROR(VLOOKUP(H4,'Hinweise'!$A$20:$B$35,2,FALSE),"Sonstige Werbungskosten"))</f>
        <v/>
      </c>
      <c r="N4" s="9" t="n">
        <v>450</v>
      </c>
      <c r="O4" s="9" t="n">
        <v>0</v>
      </c>
      <c r="P4" s="10">
        <f>IF(N4="","",IFERROR(N4-O4,0))</f>
        <v/>
      </c>
      <c r="Q4" s="11" t="n">
        <v>1</v>
      </c>
      <c r="R4" s="10">
        <f>IF(N4="","",IF(L4="Ja",N4*Q4,0))</f>
        <v/>
      </c>
      <c r="S4" s="7" t="inlineStr">
        <is>
          <t>Überweisung</t>
        </is>
      </c>
      <c r="T4" s="12" t="inlineStr">
        <is>
          <t>Ja</t>
        </is>
      </c>
      <c r="U4" s="6" t="inlineStr">
        <is>
          <t>Grundsteuer für die vermietete Wohnung.</t>
        </is>
      </c>
    </row>
    <row r="5" ht="32" customHeight="1">
      <c r="A5" s="13" t="inlineStr">
        <is>
          <t>K-2026-002</t>
        </is>
      </c>
      <c r="B5" s="5" t="n">
        <v>46068</v>
      </c>
      <c r="C5" s="6" t="inlineStr">
        <is>
          <t>Sabine Müller</t>
        </is>
      </c>
      <c r="D5" s="6" t="inlineStr">
        <is>
          <t>Lindenallee 7</t>
        </is>
      </c>
      <c r="E5" s="14" t="inlineStr">
        <is>
          <t>80331</t>
        </is>
      </c>
      <c r="F5" s="13" t="inlineStr">
        <is>
          <t>München</t>
        </is>
      </c>
      <c r="G5" s="13" t="inlineStr">
        <is>
          <t>Eigentumswohnung</t>
        </is>
      </c>
      <c r="H5" s="6" t="inlineStr">
        <is>
          <t>Gebäudeversicherung</t>
        </is>
      </c>
      <c r="I5" s="6" t="inlineStr">
        <is>
          <t>Jahresbeitrag Wohngebäudeversicherung</t>
        </is>
      </c>
      <c r="J5" s="13" t="inlineStr">
        <is>
          <t>Münchner Versicherungsservice GmbH</t>
        </is>
      </c>
      <c r="K5" s="14" t="inlineStr">
        <is>
          <t>Ja</t>
        </is>
      </c>
      <c r="L5" s="14" t="inlineStr">
        <is>
          <t>Ja</t>
        </is>
      </c>
      <c r="M5" s="8">
        <f>IF(H5="","",IFERROR(VLOOKUP(H5,'Hinweise'!$A$20:$B$35,2,FALSE),"Sonstige Werbungskosten"))</f>
        <v/>
      </c>
      <c r="N5" s="9" t="n">
        <v>720</v>
      </c>
      <c r="O5" s="9" t="n">
        <v>0</v>
      </c>
      <c r="P5" s="10">
        <f>IF(N5="","",IFERROR(N5-O5,0))</f>
        <v/>
      </c>
      <c r="Q5" s="11" t="n">
        <v>1</v>
      </c>
      <c r="R5" s="10">
        <f>IF(N5="","",IF(L5="Ja",N5*Q5,0))</f>
        <v/>
      </c>
      <c r="S5" s="14" t="inlineStr">
        <is>
          <t>Lastschrift</t>
        </is>
      </c>
      <c r="T5" s="12" t="inlineStr">
        <is>
          <t>Ja</t>
        </is>
      </c>
      <c r="U5" s="6" t="inlineStr">
        <is>
          <t>Versicherungsschutz für das vermietete Objekt.</t>
        </is>
      </c>
    </row>
    <row r="6" ht="32" customHeight="1">
      <c r="A6" s="4" t="inlineStr">
        <is>
          <t>K-2026-003</t>
        </is>
      </c>
      <c r="B6" s="5" t="n">
        <v>46086</v>
      </c>
      <c r="C6" s="6" t="inlineStr">
        <is>
          <t>Andreas Schneider</t>
        </is>
      </c>
      <c r="D6" s="6" t="inlineStr">
        <is>
          <t>Goethestraße 45</t>
        </is>
      </c>
      <c r="E6" s="7" t="inlineStr">
        <is>
          <t>20095</t>
        </is>
      </c>
      <c r="F6" s="4" t="inlineStr">
        <is>
          <t>Hamburg</t>
        </is>
      </c>
      <c r="G6" s="4" t="inlineStr">
        <is>
          <t>Mehrfamilienhaus</t>
        </is>
      </c>
      <c r="H6" s="6" t="inlineStr">
        <is>
          <t>Hausverwaltung</t>
        </is>
      </c>
      <c r="I6" s="6" t="inlineStr">
        <is>
          <t>Verwalterhonorar gemäß Hausgeldabrechnung 2025</t>
        </is>
      </c>
      <c r="J6" s="4" t="inlineStr">
        <is>
          <t>Hanseatische Hausverwaltung GmbH</t>
        </is>
      </c>
      <c r="K6" s="7" t="inlineStr">
        <is>
          <t>Nein</t>
        </is>
      </c>
      <c r="L6" s="7" t="inlineStr">
        <is>
          <t>Ja</t>
        </is>
      </c>
      <c r="M6" s="8">
        <f>IF(H6="","",IFERROR(VLOOKUP(H6,'Hinweise'!$A$20:$B$35,2,FALSE),"Sonstige Werbungskosten"))</f>
        <v/>
      </c>
      <c r="N6" s="9" t="n">
        <v>2850</v>
      </c>
      <c r="O6" s="9" t="n">
        <v>455.46</v>
      </c>
      <c r="P6" s="10">
        <f>IF(N6="","",IFERROR(N6-O6,0))</f>
        <v/>
      </c>
      <c r="Q6" s="11" t="n">
        <v>1</v>
      </c>
      <c r="R6" s="10">
        <f>IF(N6="","",IF(L6="Ja",N6*Q6,0))</f>
        <v/>
      </c>
      <c r="S6" s="7" t="inlineStr">
        <is>
          <t>Überweisung</t>
        </is>
      </c>
      <c r="T6" s="12" t="inlineStr">
        <is>
          <t>Ja</t>
        </is>
      </c>
      <c r="U6" s="6" t="inlineStr">
        <is>
          <t>Hausgeldabrechnung und Rechnung liegen vor.</t>
        </is>
      </c>
    </row>
    <row r="7" ht="32" customHeight="1">
      <c r="A7" s="13" t="inlineStr">
        <is>
          <t>K-2026-004</t>
        </is>
      </c>
      <c r="B7" s="5" t="n">
        <v>46126</v>
      </c>
      <c r="C7" s="6" t="inlineStr">
        <is>
          <t>Petra Wagner</t>
        </is>
      </c>
      <c r="D7" s="6" t="inlineStr">
        <is>
          <t>Bismarckstraße 18</t>
        </is>
      </c>
      <c r="E7" s="14" t="inlineStr">
        <is>
          <t>50667</t>
        </is>
      </c>
      <c r="F7" s="13" t="inlineStr">
        <is>
          <t>Köln</t>
        </is>
      </c>
      <c r="G7" s="13" t="inlineStr">
        <is>
          <t>Mietwohnung</t>
        </is>
      </c>
      <c r="H7" s="6" t="inlineStr">
        <is>
          <t>Reparatur/Instandhaltung</t>
        </is>
      </c>
      <c r="I7" s="6" t="inlineStr">
        <is>
          <t>Austausch defekter Armaturen im Bad</t>
        </is>
      </c>
      <c r="J7" s="13" t="inlineStr">
        <is>
          <t>Kölner Sanitärtechnik GmbH</t>
        </is>
      </c>
      <c r="K7" s="14" t="inlineStr">
        <is>
          <t>Nein</t>
        </is>
      </c>
      <c r="L7" s="14" t="inlineStr">
        <is>
          <t>Ja</t>
        </is>
      </c>
      <c r="M7" s="8">
        <f>IF(H7="","",IFERROR(VLOOKUP(H7,'Hinweise'!$A$20:$B$35,2,FALSE),"Sonstige Werbungskosten"))</f>
        <v/>
      </c>
      <c r="N7" s="9" t="n">
        <v>1190</v>
      </c>
      <c r="O7" s="9" t="n">
        <v>190</v>
      </c>
      <c r="P7" s="10">
        <f>IF(N7="","",IFERROR(N7-O7,0))</f>
        <v/>
      </c>
      <c r="Q7" s="11" t="n">
        <v>0.75</v>
      </c>
      <c r="R7" s="10">
        <f>IF(N7="","",IF(L7="Ja",N7*Q7,0))</f>
        <v/>
      </c>
      <c r="S7" s="14" t="inlineStr">
        <is>
          <t>Überweisung</t>
        </is>
      </c>
      <c r="T7" s="12" t="inlineStr">
        <is>
          <t>Nein</t>
        </is>
      </c>
      <c r="U7" s="6" t="inlineStr">
        <is>
          <t>Beleg bitte beim Handwerksbetrieb anfordern.</t>
        </is>
      </c>
    </row>
    <row r="8" ht="32" customHeight="1">
      <c r="A8" s="4" t="inlineStr">
        <is>
          <t>K-2026-005</t>
        </is>
      </c>
      <c r="B8" s="5" t="n">
        <v>46162</v>
      </c>
      <c r="C8" s="6" t="inlineStr">
        <is>
          <t>Michael Hoffmann</t>
        </is>
      </c>
      <c r="D8" s="6" t="inlineStr">
        <is>
          <t>Friedrichstraße 82</t>
        </is>
      </c>
      <c r="E8" s="7" t="inlineStr">
        <is>
          <t>60311</t>
        </is>
      </c>
      <c r="F8" s="4" t="inlineStr">
        <is>
          <t>Frankfurt am Main</t>
        </is>
      </c>
      <c r="G8" s="4" t="inlineStr">
        <is>
          <t>Eigentumswohnung</t>
        </is>
      </c>
      <c r="H8" s="6" t="inlineStr">
        <is>
          <t>Steuerberatung</t>
        </is>
      </c>
      <c r="I8" s="6" t="inlineStr">
        <is>
          <t>Erstellung Anlage V und Einnahmenübersicht</t>
        </is>
      </c>
      <c r="J8" s="4" t="inlineStr">
        <is>
          <t>Kanzlei Weber Steuerberatung</t>
        </is>
      </c>
      <c r="K8" s="7" t="inlineStr">
        <is>
          <t>Nein</t>
        </is>
      </c>
      <c r="L8" s="7" t="inlineStr">
        <is>
          <t>Ja</t>
        </is>
      </c>
      <c r="M8" s="8">
        <f>IF(H8="","",IFERROR(VLOOKUP(H8,'Hinweise'!$A$20:$B$35,2,FALSE),"Sonstige Werbungskosten"))</f>
        <v/>
      </c>
      <c r="N8" s="9" t="n">
        <v>714</v>
      </c>
      <c r="O8" s="9" t="n">
        <v>114</v>
      </c>
      <c r="P8" s="10">
        <f>IF(N8="","",IFERROR(N8-O8,0))</f>
        <v/>
      </c>
      <c r="Q8" s="11" t="n">
        <v>1</v>
      </c>
      <c r="R8" s="10">
        <f>IF(N8="","",IF(L8="Ja",N8*Q8,0))</f>
        <v/>
      </c>
      <c r="S8" s="7" t="inlineStr">
        <is>
          <t>Überweisung</t>
        </is>
      </c>
      <c r="T8" s="12" t="inlineStr">
        <is>
          <t>Ja</t>
        </is>
      </c>
      <c r="U8" s="6" t="inlineStr">
        <is>
          <t>Anteil für Vermietungstätigkeit dokumentiert.</t>
        </is>
      </c>
    </row>
    <row r="9" ht="32" customHeight="1">
      <c r="A9" s="13" t="inlineStr">
        <is>
          <t>K-2026-006</t>
        </is>
      </c>
      <c r="B9" s="5" t="n">
        <v>46175</v>
      </c>
      <c r="C9" s="6" t="inlineStr">
        <is>
          <t>Julia Richter</t>
        </is>
      </c>
      <c r="D9" s="6" t="inlineStr">
        <is>
          <t>Königstraße 23</t>
        </is>
      </c>
      <c r="E9" s="14" t="inlineStr">
        <is>
          <t>70173</t>
        </is>
      </c>
      <c r="F9" s="13" t="inlineStr">
        <is>
          <t>Stuttgart</t>
        </is>
      </c>
      <c r="G9" s="13" t="inlineStr">
        <is>
          <t>Mietwohnung</t>
        </is>
      </c>
      <c r="H9" s="6" t="inlineStr">
        <is>
          <t>Bankgebühren</t>
        </is>
      </c>
      <c r="I9" s="6" t="inlineStr">
        <is>
          <t>Kontoführungsgebühr Mietkonto</t>
        </is>
      </c>
      <c r="J9" s="13" t="inlineStr">
        <is>
          <t>Süddeutsche Bank AG</t>
        </is>
      </c>
      <c r="K9" s="14" t="inlineStr">
        <is>
          <t>Nein</t>
        </is>
      </c>
      <c r="L9" s="14" t="inlineStr">
        <is>
          <t>Ja</t>
        </is>
      </c>
      <c r="M9" s="8">
        <f>IF(H9="","",IFERROR(VLOOKUP(H9,'Hinweise'!$A$20:$B$35,2,FALSE),"Sonstige Werbungskosten"))</f>
        <v/>
      </c>
      <c r="N9" s="9" t="n">
        <v>85</v>
      </c>
      <c r="O9" s="9" t="n">
        <v>0</v>
      </c>
      <c r="P9" s="10">
        <f>IF(N9="","",IFERROR(N9-O9,0))</f>
        <v/>
      </c>
      <c r="Q9" s="11" t="n">
        <v>1</v>
      </c>
      <c r="R9" s="10">
        <f>IF(N9="","",IF(L9="Ja",N9*Q9,0))</f>
        <v/>
      </c>
      <c r="S9" s="14" t="inlineStr">
        <is>
          <t>Lastschrift</t>
        </is>
      </c>
      <c r="T9" s="12" t="inlineStr">
        <is>
          <t>Ja</t>
        </is>
      </c>
      <c r="U9" s="6" t="inlineStr">
        <is>
          <t>Separates Konto für Mieteinnahmen.</t>
        </is>
      </c>
    </row>
    <row r="10" ht="32" customHeight="1">
      <c r="A10" s="4" t="inlineStr">
        <is>
          <t>K-2026-007</t>
        </is>
      </c>
      <c r="B10" s="5" t="n">
        <v>46214</v>
      </c>
      <c r="C10" s="6" t="inlineStr">
        <is>
          <t>Thomas Becker</t>
        </is>
      </c>
      <c r="D10" s="6" t="inlineStr">
        <is>
          <t>Rheinpromenade 6</t>
        </is>
      </c>
      <c r="E10" s="7" t="inlineStr">
        <is>
          <t>40213</t>
        </is>
      </c>
      <c r="F10" s="4" t="inlineStr">
        <is>
          <t>Düsseldorf</t>
        </is>
      </c>
      <c r="G10" s="4" t="inlineStr">
        <is>
          <t>Mietwohnung</t>
        </is>
      </c>
      <c r="H10" s="6" t="inlineStr">
        <is>
          <t>Fahrtkosten</t>
        </is>
      </c>
      <c r="I10" s="6" t="inlineStr">
        <is>
          <t>Private Fahrt ohne unmittelbaren Vermietungsbezug</t>
        </is>
      </c>
      <c r="J10" s="4" t="inlineStr">
        <is>
          <t>Eigenbeleg Thomas Becker</t>
        </is>
      </c>
      <c r="K10" s="7" t="inlineStr">
        <is>
          <t>Nein</t>
        </is>
      </c>
      <c r="L10" s="7" t="inlineStr">
        <is>
          <t>Nein</t>
        </is>
      </c>
      <c r="M10" s="8">
        <f>IF(H10="","",IFERROR(VLOOKUP(H10,'Hinweise'!$A$20:$B$35,2,FALSE),"Sonstige Werbungskosten"))</f>
        <v/>
      </c>
      <c r="N10" s="9" t="n">
        <v>168</v>
      </c>
      <c r="O10" s="9" t="n">
        <v>0</v>
      </c>
      <c r="P10" s="10">
        <f>IF(N10="","",IFERROR(N10-O10,0))</f>
        <v/>
      </c>
      <c r="Q10" s="11" t="n">
        <v>0.9</v>
      </c>
      <c r="R10" s="10">
        <f>IF(N10="","",IF(L10="Ja",N10*Q10,0))</f>
        <v/>
      </c>
      <c r="S10" s="7" t="inlineStr">
        <is>
          <t>Barzahlung</t>
        </is>
      </c>
      <c r="T10" s="12" t="inlineStr">
        <is>
          <t>Ja</t>
        </is>
      </c>
      <c r="U10" s="6" t="inlineStr">
        <is>
          <t>Vor Abgabe der Anlage V erneut prüfen.</t>
        </is>
      </c>
    </row>
    <row r="11" ht="32" customHeight="1">
      <c r="A11" s="13" t="inlineStr">
        <is>
          <t>K-2026-008</t>
        </is>
      </c>
      <c r="B11" s="5" t="n">
        <v>46252</v>
      </c>
      <c r="C11" s="6" t="inlineStr">
        <is>
          <t>Sabine Müller</t>
        </is>
      </c>
      <c r="D11" s="6" t="inlineStr">
        <is>
          <t>Karl-Liebknecht-Straße 41</t>
        </is>
      </c>
      <c r="E11" s="14" t="inlineStr">
        <is>
          <t>04109</t>
        </is>
      </c>
      <c r="F11" s="13" t="inlineStr">
        <is>
          <t>Leipzig</t>
        </is>
      </c>
      <c r="G11" s="13" t="inlineStr">
        <is>
          <t>Eigentumswohnung</t>
        </is>
      </c>
      <c r="H11" s="6" t="inlineStr">
        <is>
          <t>Inseratskosten</t>
        </is>
      </c>
      <c r="I11" s="6" t="inlineStr">
        <is>
          <t>Online-Inserat zur Neuvermietung</t>
        </is>
      </c>
      <c r="J11" s="13" t="inlineStr">
        <is>
          <t>Immobilienportal Leipzig GmbH</t>
        </is>
      </c>
      <c r="K11" s="14" t="inlineStr">
        <is>
          <t>Nein</t>
        </is>
      </c>
      <c r="L11" s="14" t="inlineStr">
        <is>
          <t>Ja</t>
        </is>
      </c>
      <c r="M11" s="8">
        <f>IF(H11="","",IFERROR(VLOOKUP(H11,'Hinweise'!$A$20:$B$35,2,FALSE),"Sonstige Werbungskosten"))</f>
        <v/>
      </c>
      <c r="N11" s="9" t="n">
        <v>357</v>
      </c>
      <c r="O11" s="9" t="n">
        <v>57</v>
      </c>
      <c r="P11" s="10">
        <f>IF(N11="","",IFERROR(N11-O11,0))</f>
        <v/>
      </c>
      <c r="Q11" s="11" t="n">
        <v>1</v>
      </c>
      <c r="R11" s="10">
        <f>IF(N11="","",IF(L11="Ja",N11*Q11,0))</f>
        <v/>
      </c>
      <c r="S11" s="14" t="inlineStr">
        <is>
          <t>Kreditkarte</t>
        </is>
      </c>
      <c r="T11" s="12" t="inlineStr">
        <is>
          <t>Nein</t>
        </is>
      </c>
      <c r="U11" s="6" t="inlineStr">
        <is>
          <t>Rechnung aus dem Kundenkonto herunterladen.</t>
        </is>
      </c>
    </row>
    <row r="12" ht="32" customHeight="1">
      <c r="A12" s="4" t="inlineStr">
        <is>
          <t>K-2026-009</t>
        </is>
      </c>
      <c r="B12" s="5" t="n">
        <v>46274</v>
      </c>
      <c r="C12" s="6" t="inlineStr">
        <is>
          <t>Andreas Schneider</t>
        </is>
      </c>
      <c r="D12" s="6" t="inlineStr">
        <is>
          <t>Augustusweg 15</t>
        </is>
      </c>
      <c r="E12" s="7" t="inlineStr">
        <is>
          <t>01067</t>
        </is>
      </c>
      <c r="F12" s="4" t="inlineStr">
        <is>
          <t>Dresden</t>
        </is>
      </c>
      <c r="G12" s="4" t="inlineStr">
        <is>
          <t>Mehrfamilienhaus</t>
        </is>
      </c>
      <c r="H12" s="6" t="inlineStr">
        <is>
          <t>Schornsteinfeger</t>
        </is>
      </c>
      <c r="I12" s="6" t="inlineStr">
        <is>
          <t>Kehr- und Messarbeiten laut Nebenkostenabrechnung</t>
        </is>
      </c>
      <c r="J12" s="4" t="inlineStr">
        <is>
          <t>Schornsteinfegerbetrieb König</t>
        </is>
      </c>
      <c r="K12" s="7" t="inlineStr">
        <is>
          <t>Ja</t>
        </is>
      </c>
      <c r="L12" s="7" t="inlineStr">
        <is>
          <t>Ja</t>
        </is>
      </c>
      <c r="M12" s="8">
        <f>IF(H12="","",IFERROR(VLOOKUP(H12,'Hinweise'!$A$20:$B$35,2,FALSE),"Sonstige Werbungskosten"))</f>
        <v/>
      </c>
      <c r="N12" s="9" t="n">
        <v>238</v>
      </c>
      <c r="O12" s="9" t="n">
        <v>38</v>
      </c>
      <c r="P12" s="10">
        <f>IF(N12="","",IFERROR(N12-O12,0))</f>
        <v/>
      </c>
      <c r="Q12" s="11" t="n">
        <v>1</v>
      </c>
      <c r="R12" s="10">
        <f>IF(N12="","",IF(L12="Ja",N12*Q12,0))</f>
        <v/>
      </c>
      <c r="S12" s="7" t="inlineStr">
        <is>
          <t>Überweisung</t>
        </is>
      </c>
      <c r="T12" s="12" t="inlineStr">
        <is>
          <t>Ja</t>
        </is>
      </c>
      <c r="U12" s="6" t="inlineStr">
        <is>
          <t>Umlagefähige Position mit Werbungskostenbezug.</t>
        </is>
      </c>
    </row>
    <row r="13" ht="32" customHeight="1">
      <c r="A13" s="13" t="inlineStr">
        <is>
          <t>K-2026-010</t>
        </is>
      </c>
      <c r="B13" s="5" t="n">
        <v>46301</v>
      </c>
      <c r="C13" s="6" t="inlineStr">
        <is>
          <t>Becker Immobilien GmbH</t>
        </is>
      </c>
      <c r="D13" s="6" t="inlineStr">
        <is>
          <t>Herrenhäuser Allee 19</t>
        </is>
      </c>
      <c r="E13" s="14" t="inlineStr">
        <is>
          <t>30159</t>
        </is>
      </c>
      <c r="F13" s="13" t="inlineStr">
        <is>
          <t>Hannover</t>
        </is>
      </c>
      <c r="G13" s="13" t="inlineStr">
        <is>
          <t>Gewerbeeinheit</t>
        </is>
      </c>
      <c r="H13" s="6" t="inlineStr">
        <is>
          <t>Gartenpflege</t>
        </is>
      </c>
      <c r="I13" s="6" t="inlineStr">
        <is>
          <t>Pflege der Außenanlagen am Gewerbeobjekt</t>
        </is>
      </c>
      <c r="J13" s="13" t="inlineStr">
        <is>
          <t>Grünpflege Nord GmbH</t>
        </is>
      </c>
      <c r="K13" s="14" t="inlineStr">
        <is>
          <t>Ja</t>
        </is>
      </c>
      <c r="L13" s="14" t="inlineStr">
        <is>
          <t>Ja</t>
        </is>
      </c>
      <c r="M13" s="8">
        <f>IF(H13="","",IFERROR(VLOOKUP(H13,'Hinweise'!$A$20:$B$35,2,FALSE),"Sonstige Werbungskosten"))</f>
        <v/>
      </c>
      <c r="N13" s="9" t="n">
        <v>595</v>
      </c>
      <c r="O13" s="9" t="n">
        <v>95</v>
      </c>
      <c r="P13" s="10">
        <f>IF(N13="","",IFERROR(N13-O13,0))</f>
        <v/>
      </c>
      <c r="Q13" s="11" t="n">
        <v>0.75</v>
      </c>
      <c r="R13" s="10">
        <f>IF(N13="","",IF(L13="Ja",N13*Q13,0))</f>
        <v/>
      </c>
      <c r="S13" s="14" t="inlineStr">
        <is>
          <t>Überweisung</t>
        </is>
      </c>
      <c r="T13" s="12" t="inlineStr">
        <is>
          <t>Ja</t>
        </is>
      </c>
      <c r="U13" s="6" t="inlineStr">
        <is>
          <t>Privatanteil und gewerblicher Flächenanteil berücksichtigt.</t>
        </is>
      </c>
    </row>
    <row r="14" ht="32" customHeight="1">
      <c r="A14" s="4" t="n"/>
      <c r="B14" s="5" t="n"/>
      <c r="C14" s="6" t="n"/>
      <c r="D14" s="6" t="n"/>
      <c r="E14" s="7" t="n"/>
      <c r="F14" s="4" t="n"/>
      <c r="G14" s="4" t="n"/>
      <c r="H14" s="6" t="n"/>
      <c r="I14" s="6" t="n"/>
      <c r="J14" s="4" t="n"/>
      <c r="K14" s="7" t="n"/>
      <c r="L14" s="7" t="n"/>
      <c r="M14" s="8">
        <f>IF(H14="","",IFERROR(VLOOKUP(H14,'Hinweise'!$A$20:$B$35,2,FALSE),"Sonstige Werbungskosten"))</f>
        <v/>
      </c>
      <c r="N14" s="9" t="n"/>
      <c r="O14" s="9" t="n"/>
      <c r="P14" s="10">
        <f>IF(N14="","",IFERROR(N14-O14,0))</f>
        <v/>
      </c>
      <c r="Q14" s="11" t="n"/>
      <c r="R14" s="10">
        <f>IF(N14="","",IF(L14="Ja",N14*Q14,0))</f>
        <v/>
      </c>
      <c r="S14" s="7" t="n"/>
      <c r="T14" s="12" t="n"/>
      <c r="U14" s="6" t="n"/>
    </row>
    <row r="15" ht="32" customHeight="1">
      <c r="A15" s="13" t="n"/>
      <c r="B15" s="5" t="n"/>
      <c r="C15" s="6" t="n"/>
      <c r="D15" s="6" t="n"/>
      <c r="E15" s="14" t="n"/>
      <c r="F15" s="13" t="n"/>
      <c r="G15" s="13" t="n"/>
      <c r="H15" s="6" t="n"/>
      <c r="I15" s="6" t="n"/>
      <c r="J15" s="13" t="n"/>
      <c r="K15" s="14" t="n"/>
      <c r="L15" s="14" t="n"/>
      <c r="M15" s="8">
        <f>IF(H15="","",IFERROR(VLOOKUP(H15,'Hinweise'!$A$20:$B$35,2,FALSE),"Sonstige Werbungskosten"))</f>
        <v/>
      </c>
      <c r="N15" s="9" t="n"/>
      <c r="O15" s="9" t="n"/>
      <c r="P15" s="10">
        <f>IF(N15="","",IFERROR(N15-O15,0))</f>
        <v/>
      </c>
      <c r="Q15" s="11" t="n"/>
      <c r="R15" s="10">
        <f>IF(N15="","",IF(L15="Ja",N15*Q15,0))</f>
        <v/>
      </c>
      <c r="S15" s="14" t="n"/>
      <c r="T15" s="12" t="n"/>
      <c r="U15" s="6" t="n"/>
    </row>
    <row r="16" ht="32" customHeight="1">
      <c r="A16" s="4" t="n"/>
      <c r="B16" s="5" t="n"/>
      <c r="C16" s="6" t="n"/>
      <c r="D16" s="6" t="n"/>
      <c r="E16" s="7" t="n"/>
      <c r="F16" s="4" t="n"/>
      <c r="G16" s="4" t="n"/>
      <c r="H16" s="6" t="n"/>
      <c r="I16" s="6" t="n"/>
      <c r="J16" s="4" t="n"/>
      <c r="K16" s="7" t="n"/>
      <c r="L16" s="7" t="n"/>
      <c r="M16" s="8">
        <f>IF(H16="","",IFERROR(VLOOKUP(H16,'Hinweise'!$A$20:$B$35,2,FALSE),"Sonstige Werbungskosten"))</f>
        <v/>
      </c>
      <c r="N16" s="9" t="n"/>
      <c r="O16" s="9" t="n"/>
      <c r="P16" s="10">
        <f>IF(N16="","",IFERROR(N16-O16,0))</f>
        <v/>
      </c>
      <c r="Q16" s="11" t="n"/>
      <c r="R16" s="10">
        <f>IF(N16="","",IF(L16="Ja",N16*Q16,0))</f>
        <v/>
      </c>
      <c r="S16" s="7" t="n"/>
      <c r="T16" s="12" t="n"/>
      <c r="U16" s="6" t="n"/>
    </row>
    <row r="17" ht="32" customHeight="1">
      <c r="A17" s="13" t="n"/>
      <c r="B17" s="5" t="n"/>
      <c r="C17" s="6" t="n"/>
      <c r="D17" s="6" t="n"/>
      <c r="E17" s="14" t="n"/>
      <c r="F17" s="13" t="n"/>
      <c r="G17" s="13" t="n"/>
      <c r="H17" s="6" t="n"/>
      <c r="I17" s="6" t="n"/>
      <c r="J17" s="13" t="n"/>
      <c r="K17" s="14" t="n"/>
      <c r="L17" s="14" t="n"/>
      <c r="M17" s="8">
        <f>IF(H17="","",IFERROR(VLOOKUP(H17,'Hinweise'!$A$20:$B$35,2,FALSE),"Sonstige Werbungskosten"))</f>
        <v/>
      </c>
      <c r="N17" s="9" t="n"/>
      <c r="O17" s="9" t="n"/>
      <c r="P17" s="10">
        <f>IF(N17="","",IFERROR(N17-O17,0))</f>
        <v/>
      </c>
      <c r="Q17" s="11" t="n"/>
      <c r="R17" s="10">
        <f>IF(N17="","",IF(L17="Ja",N17*Q17,0))</f>
        <v/>
      </c>
      <c r="S17" s="14" t="n"/>
      <c r="T17" s="12" t="n"/>
      <c r="U17" s="6" t="n"/>
    </row>
    <row r="18" ht="32" customHeight="1">
      <c r="A18" s="4" t="n"/>
      <c r="B18" s="5" t="n"/>
      <c r="C18" s="6" t="n"/>
      <c r="D18" s="6" t="n"/>
      <c r="E18" s="7" t="n"/>
      <c r="F18" s="4" t="n"/>
      <c r="G18" s="4" t="n"/>
      <c r="H18" s="6" t="n"/>
      <c r="I18" s="6" t="n"/>
      <c r="J18" s="4" t="n"/>
      <c r="K18" s="7" t="n"/>
      <c r="L18" s="7" t="n"/>
      <c r="M18" s="8">
        <f>IF(H18="","",IFERROR(VLOOKUP(H18,'Hinweise'!$A$20:$B$35,2,FALSE),"Sonstige Werbungskosten"))</f>
        <v/>
      </c>
      <c r="N18" s="9" t="n"/>
      <c r="O18" s="9" t="n"/>
      <c r="P18" s="10">
        <f>IF(N18="","",IFERROR(N18-O18,0))</f>
        <v/>
      </c>
      <c r="Q18" s="11" t="n"/>
      <c r="R18" s="10">
        <f>IF(N18="","",IF(L18="Ja",N18*Q18,0))</f>
        <v/>
      </c>
      <c r="S18" s="7" t="n"/>
      <c r="T18" s="12" t="n"/>
      <c r="U18" s="6" t="n"/>
    </row>
    <row r="19" ht="32" customHeight="1">
      <c r="A19" s="13" t="n"/>
      <c r="B19" s="5" t="n"/>
      <c r="C19" s="6" t="n"/>
      <c r="D19" s="6" t="n"/>
      <c r="E19" s="14" t="n"/>
      <c r="F19" s="13" t="n"/>
      <c r="G19" s="13" t="n"/>
      <c r="H19" s="6" t="n"/>
      <c r="I19" s="6" t="n"/>
      <c r="J19" s="13" t="n"/>
      <c r="K19" s="14" t="n"/>
      <c r="L19" s="14" t="n"/>
      <c r="M19" s="8">
        <f>IF(H19="","",IFERROR(VLOOKUP(H19,'Hinweise'!$A$20:$B$35,2,FALSE),"Sonstige Werbungskosten"))</f>
        <v/>
      </c>
      <c r="N19" s="9" t="n"/>
      <c r="O19" s="9" t="n"/>
      <c r="P19" s="10">
        <f>IF(N19="","",IFERROR(N19-O19,0))</f>
        <v/>
      </c>
      <c r="Q19" s="11" t="n"/>
      <c r="R19" s="10">
        <f>IF(N19="","",IF(L19="Ja",N19*Q19,0))</f>
        <v/>
      </c>
      <c r="S19" s="14" t="n"/>
      <c r="T19" s="12" t="n"/>
      <c r="U19" s="6" t="n"/>
    </row>
    <row r="20" ht="32" customHeight="1">
      <c r="A20" s="4" t="n"/>
      <c r="B20" s="5" t="n"/>
      <c r="C20" s="6" t="n"/>
      <c r="D20" s="6" t="n"/>
      <c r="E20" s="7" t="n"/>
      <c r="F20" s="4" t="n"/>
      <c r="G20" s="4" t="n"/>
      <c r="H20" s="6" t="n"/>
      <c r="I20" s="6" t="n"/>
      <c r="J20" s="4" t="n"/>
      <c r="K20" s="7" t="n"/>
      <c r="L20" s="7" t="n"/>
      <c r="M20" s="8">
        <f>IF(H20="","",IFERROR(VLOOKUP(H20,'Hinweise'!$A$20:$B$35,2,FALSE),"Sonstige Werbungskosten"))</f>
        <v/>
      </c>
      <c r="N20" s="9" t="n"/>
      <c r="O20" s="9" t="n"/>
      <c r="P20" s="10">
        <f>IF(N20="","",IFERROR(N20-O20,0))</f>
        <v/>
      </c>
      <c r="Q20" s="11" t="n"/>
      <c r="R20" s="10">
        <f>IF(N20="","",IF(L20="Ja",N20*Q20,0))</f>
        <v/>
      </c>
      <c r="S20" s="7" t="n"/>
      <c r="T20" s="12" t="n"/>
      <c r="U20" s="6" t="n"/>
    </row>
    <row r="21" ht="32" customHeight="1">
      <c r="A21" s="13" t="n"/>
      <c r="B21" s="5" t="n"/>
      <c r="C21" s="6" t="n"/>
      <c r="D21" s="6" t="n"/>
      <c r="E21" s="14" t="n"/>
      <c r="F21" s="13" t="n"/>
      <c r="G21" s="13" t="n"/>
      <c r="H21" s="6" t="n"/>
      <c r="I21" s="6" t="n"/>
      <c r="J21" s="13" t="n"/>
      <c r="K21" s="14" t="n"/>
      <c r="L21" s="14" t="n"/>
      <c r="M21" s="8">
        <f>IF(H21="","",IFERROR(VLOOKUP(H21,'Hinweise'!$A$20:$B$35,2,FALSE),"Sonstige Werbungskosten"))</f>
        <v/>
      </c>
      <c r="N21" s="9" t="n"/>
      <c r="O21" s="9" t="n"/>
      <c r="P21" s="10">
        <f>IF(N21="","",IFERROR(N21-O21,0))</f>
        <v/>
      </c>
      <c r="Q21" s="11" t="n"/>
      <c r="R21" s="10">
        <f>IF(N21="","",IF(L21="Ja",N21*Q21,0))</f>
        <v/>
      </c>
      <c r="S21" s="14" t="n"/>
      <c r="T21" s="12" t="n"/>
      <c r="U21" s="6" t="n"/>
    </row>
    <row r="22" ht="32" customHeight="1">
      <c r="A22" s="4" t="n"/>
      <c r="B22" s="5" t="n"/>
      <c r="C22" s="6" t="n"/>
      <c r="D22" s="6" t="n"/>
      <c r="E22" s="7" t="n"/>
      <c r="F22" s="4" t="n"/>
      <c r="G22" s="4" t="n"/>
      <c r="H22" s="6" t="n"/>
      <c r="I22" s="6" t="n"/>
      <c r="J22" s="4" t="n"/>
      <c r="K22" s="7" t="n"/>
      <c r="L22" s="7" t="n"/>
      <c r="M22" s="8">
        <f>IF(H22="","",IFERROR(VLOOKUP(H22,'Hinweise'!$A$20:$B$35,2,FALSE),"Sonstige Werbungskosten"))</f>
        <v/>
      </c>
      <c r="N22" s="9" t="n"/>
      <c r="O22" s="9" t="n"/>
      <c r="P22" s="10">
        <f>IF(N22="","",IFERROR(N22-O22,0))</f>
        <v/>
      </c>
      <c r="Q22" s="11" t="n"/>
      <c r="R22" s="10">
        <f>IF(N22="","",IF(L22="Ja",N22*Q22,0))</f>
        <v/>
      </c>
      <c r="S22" s="7" t="n"/>
      <c r="T22" s="12" t="n"/>
      <c r="U22" s="6" t="n"/>
    </row>
    <row r="23" ht="32" customHeight="1">
      <c r="A23" s="13" t="n"/>
      <c r="B23" s="5" t="n"/>
      <c r="C23" s="6" t="n"/>
      <c r="D23" s="6" t="n"/>
      <c r="E23" s="14" t="n"/>
      <c r="F23" s="13" t="n"/>
      <c r="G23" s="13" t="n"/>
      <c r="H23" s="6" t="n"/>
      <c r="I23" s="6" t="n"/>
      <c r="J23" s="13" t="n"/>
      <c r="K23" s="14" t="n"/>
      <c r="L23" s="14" t="n"/>
      <c r="M23" s="8">
        <f>IF(H23="","",IFERROR(VLOOKUP(H23,'Hinweise'!$A$20:$B$35,2,FALSE),"Sonstige Werbungskosten"))</f>
        <v/>
      </c>
      <c r="N23" s="9" t="n"/>
      <c r="O23" s="9" t="n"/>
      <c r="P23" s="10">
        <f>IF(N23="","",IFERROR(N23-O23,0))</f>
        <v/>
      </c>
      <c r="Q23" s="11" t="n"/>
      <c r="R23" s="10">
        <f>IF(N23="","",IF(L23="Ja",N23*Q23,0))</f>
        <v/>
      </c>
      <c r="S23" s="14" t="n"/>
      <c r="T23" s="12" t="n"/>
      <c r="U23" s="6" t="n"/>
    </row>
    <row r="24" ht="32" customHeight="1">
      <c r="A24" s="4" t="n"/>
      <c r="B24" s="5" t="n"/>
      <c r="C24" s="6" t="n"/>
      <c r="D24" s="6" t="n"/>
      <c r="E24" s="7" t="n"/>
      <c r="F24" s="4" t="n"/>
      <c r="G24" s="4" t="n"/>
      <c r="H24" s="6" t="n"/>
      <c r="I24" s="6" t="n"/>
      <c r="J24" s="4" t="n"/>
      <c r="K24" s="7" t="n"/>
      <c r="L24" s="7" t="n"/>
      <c r="M24" s="8">
        <f>IF(H24="","",IFERROR(VLOOKUP(H24,'Hinweise'!$A$20:$B$35,2,FALSE),"Sonstige Werbungskosten"))</f>
        <v/>
      </c>
      <c r="N24" s="9" t="n"/>
      <c r="O24" s="9" t="n"/>
      <c r="P24" s="10">
        <f>IF(N24="","",IFERROR(N24-O24,0))</f>
        <v/>
      </c>
      <c r="Q24" s="11" t="n"/>
      <c r="R24" s="10">
        <f>IF(N24="","",IF(L24="Ja",N24*Q24,0))</f>
        <v/>
      </c>
      <c r="S24" s="7" t="n"/>
      <c r="T24" s="12" t="n"/>
      <c r="U24" s="6" t="n"/>
    </row>
    <row r="25" ht="32" customHeight="1">
      <c r="A25" s="13" t="n"/>
      <c r="B25" s="5" t="n"/>
      <c r="C25" s="6" t="n"/>
      <c r="D25" s="6" t="n"/>
      <c r="E25" s="14" t="n"/>
      <c r="F25" s="13" t="n"/>
      <c r="G25" s="13" t="n"/>
      <c r="H25" s="6" t="n"/>
      <c r="I25" s="6" t="n"/>
      <c r="J25" s="13" t="n"/>
      <c r="K25" s="14" t="n"/>
      <c r="L25" s="14" t="n"/>
      <c r="M25" s="8">
        <f>IF(H25="","",IFERROR(VLOOKUP(H25,'Hinweise'!$A$20:$B$35,2,FALSE),"Sonstige Werbungskosten"))</f>
        <v/>
      </c>
      <c r="N25" s="9" t="n"/>
      <c r="O25" s="9" t="n"/>
      <c r="P25" s="10">
        <f>IF(N25="","",IFERROR(N25-O25,0))</f>
        <v/>
      </c>
      <c r="Q25" s="11" t="n"/>
      <c r="R25" s="10">
        <f>IF(N25="","",IF(L25="Ja",N25*Q25,0))</f>
        <v/>
      </c>
      <c r="S25" s="14" t="n"/>
      <c r="T25" s="12" t="n"/>
      <c r="U25" s="6" t="n"/>
    </row>
    <row r="26" ht="32" customHeight="1">
      <c r="A26" s="4" t="n"/>
      <c r="B26" s="5" t="n"/>
      <c r="C26" s="6" t="n"/>
      <c r="D26" s="6" t="n"/>
      <c r="E26" s="7" t="n"/>
      <c r="F26" s="4" t="n"/>
      <c r="G26" s="4" t="n"/>
      <c r="H26" s="6" t="n"/>
      <c r="I26" s="6" t="n"/>
      <c r="J26" s="4" t="n"/>
      <c r="K26" s="7" t="n"/>
      <c r="L26" s="7" t="n"/>
      <c r="M26" s="8">
        <f>IF(H26="","",IFERROR(VLOOKUP(H26,'Hinweise'!$A$20:$B$35,2,FALSE),"Sonstige Werbungskosten"))</f>
        <v/>
      </c>
      <c r="N26" s="9" t="n"/>
      <c r="O26" s="9" t="n"/>
      <c r="P26" s="10">
        <f>IF(N26="","",IFERROR(N26-O26,0))</f>
        <v/>
      </c>
      <c r="Q26" s="11" t="n"/>
      <c r="R26" s="10">
        <f>IF(N26="","",IF(L26="Ja",N26*Q26,0))</f>
        <v/>
      </c>
      <c r="S26" s="7" t="n"/>
      <c r="T26" s="12" t="n"/>
      <c r="U26" s="6" t="n"/>
    </row>
    <row r="27" ht="32" customHeight="1">
      <c r="A27" s="13" t="n"/>
      <c r="B27" s="5" t="n"/>
      <c r="C27" s="6" t="n"/>
      <c r="D27" s="6" t="n"/>
      <c r="E27" s="14" t="n"/>
      <c r="F27" s="13" t="n"/>
      <c r="G27" s="13" t="n"/>
      <c r="H27" s="6" t="n"/>
      <c r="I27" s="6" t="n"/>
      <c r="J27" s="13" t="n"/>
      <c r="K27" s="14" t="n"/>
      <c r="L27" s="14" t="n"/>
      <c r="M27" s="8">
        <f>IF(H27="","",IFERROR(VLOOKUP(H27,'Hinweise'!$A$20:$B$35,2,FALSE),"Sonstige Werbungskosten"))</f>
        <v/>
      </c>
      <c r="N27" s="9" t="n"/>
      <c r="O27" s="9" t="n"/>
      <c r="P27" s="10">
        <f>IF(N27="","",IFERROR(N27-O27,0))</f>
        <v/>
      </c>
      <c r="Q27" s="11" t="n"/>
      <c r="R27" s="10">
        <f>IF(N27="","",IF(L27="Ja",N27*Q27,0))</f>
        <v/>
      </c>
      <c r="S27" s="14" t="n"/>
      <c r="T27" s="12" t="n"/>
      <c r="U27" s="6" t="n"/>
    </row>
    <row r="28" ht="32" customHeight="1">
      <c r="A28" s="4" t="n"/>
      <c r="B28" s="5" t="n"/>
      <c r="C28" s="6" t="n"/>
      <c r="D28" s="6" t="n"/>
      <c r="E28" s="7" t="n"/>
      <c r="F28" s="4" t="n"/>
      <c r="G28" s="4" t="n"/>
      <c r="H28" s="6" t="n"/>
      <c r="I28" s="6" t="n"/>
      <c r="J28" s="4" t="n"/>
      <c r="K28" s="7" t="n"/>
      <c r="L28" s="7" t="n"/>
      <c r="M28" s="8">
        <f>IF(H28="","",IFERROR(VLOOKUP(H28,'Hinweise'!$A$20:$B$35,2,FALSE),"Sonstige Werbungskosten"))</f>
        <v/>
      </c>
      <c r="N28" s="9" t="n"/>
      <c r="O28" s="9" t="n"/>
      <c r="P28" s="10">
        <f>IF(N28="","",IFERROR(N28-O28,0))</f>
        <v/>
      </c>
      <c r="Q28" s="11" t="n"/>
      <c r="R28" s="10">
        <f>IF(N28="","",IF(L28="Ja",N28*Q28,0))</f>
        <v/>
      </c>
      <c r="S28" s="7" t="n"/>
      <c r="T28" s="12" t="n"/>
      <c r="U28" s="6" t="n"/>
    </row>
    <row r="29" ht="32" customHeight="1">
      <c r="A29" s="13" t="n"/>
      <c r="B29" s="5" t="n"/>
      <c r="C29" s="6" t="n"/>
      <c r="D29" s="6" t="n"/>
      <c r="E29" s="14" t="n"/>
      <c r="F29" s="13" t="n"/>
      <c r="G29" s="13" t="n"/>
      <c r="H29" s="6" t="n"/>
      <c r="I29" s="6" t="n"/>
      <c r="J29" s="13" t="n"/>
      <c r="K29" s="14" t="n"/>
      <c r="L29" s="14" t="n"/>
      <c r="M29" s="8">
        <f>IF(H29="","",IFERROR(VLOOKUP(H29,'Hinweise'!$A$20:$B$35,2,FALSE),"Sonstige Werbungskosten"))</f>
        <v/>
      </c>
      <c r="N29" s="9" t="n"/>
      <c r="O29" s="9" t="n"/>
      <c r="P29" s="10">
        <f>IF(N29="","",IFERROR(N29-O29,0))</f>
        <v/>
      </c>
      <c r="Q29" s="11" t="n"/>
      <c r="R29" s="10">
        <f>IF(N29="","",IF(L29="Ja",N29*Q29,0))</f>
        <v/>
      </c>
      <c r="S29" s="14" t="n"/>
      <c r="T29" s="12" t="n"/>
      <c r="U29" s="6" t="n"/>
    </row>
    <row r="30" ht="32" customHeight="1">
      <c r="A30" s="4" t="n"/>
      <c r="B30" s="5" t="n"/>
      <c r="C30" s="6" t="n"/>
      <c r="D30" s="6" t="n"/>
      <c r="E30" s="7" t="n"/>
      <c r="F30" s="4" t="n"/>
      <c r="G30" s="4" t="n"/>
      <c r="H30" s="6" t="n"/>
      <c r="I30" s="6" t="n"/>
      <c r="J30" s="4" t="n"/>
      <c r="K30" s="7" t="n"/>
      <c r="L30" s="7" t="n"/>
      <c r="M30" s="8">
        <f>IF(H30="","",IFERROR(VLOOKUP(H30,'Hinweise'!$A$20:$B$35,2,FALSE),"Sonstige Werbungskosten"))</f>
        <v/>
      </c>
      <c r="N30" s="9" t="n"/>
      <c r="O30" s="9" t="n"/>
      <c r="P30" s="10">
        <f>IF(N30="","",IFERROR(N30-O30,0))</f>
        <v/>
      </c>
      <c r="Q30" s="11" t="n"/>
      <c r="R30" s="10">
        <f>IF(N30="","",IF(L30="Ja",N30*Q30,0))</f>
        <v/>
      </c>
      <c r="S30" s="7" t="n"/>
      <c r="T30" s="12" t="n"/>
      <c r="U30" s="6" t="n"/>
    </row>
    <row r="31" ht="32" customHeight="1">
      <c r="A31" s="13" t="n"/>
      <c r="B31" s="5" t="n"/>
      <c r="C31" s="6" t="n"/>
      <c r="D31" s="6" t="n"/>
      <c r="E31" s="14" t="n"/>
      <c r="F31" s="13" t="n"/>
      <c r="G31" s="13" t="n"/>
      <c r="H31" s="6" t="n"/>
      <c r="I31" s="6" t="n"/>
      <c r="J31" s="13" t="n"/>
      <c r="K31" s="14" t="n"/>
      <c r="L31" s="14" t="n"/>
      <c r="M31" s="8">
        <f>IF(H31="","",IFERROR(VLOOKUP(H31,'Hinweise'!$A$20:$B$35,2,FALSE),"Sonstige Werbungskosten"))</f>
        <v/>
      </c>
      <c r="N31" s="9" t="n"/>
      <c r="O31" s="9" t="n"/>
      <c r="P31" s="10">
        <f>IF(N31="","",IFERROR(N31-O31,0))</f>
        <v/>
      </c>
      <c r="Q31" s="11" t="n"/>
      <c r="R31" s="10">
        <f>IF(N31="","",IF(L31="Ja",N31*Q31,0))</f>
        <v/>
      </c>
      <c r="S31" s="14" t="n"/>
      <c r="T31" s="12" t="n"/>
      <c r="U31" s="6" t="n"/>
    </row>
    <row r="32" ht="32" customHeight="1">
      <c r="A32" s="4" t="n"/>
      <c r="B32" s="5" t="n"/>
      <c r="C32" s="6" t="n"/>
      <c r="D32" s="6" t="n"/>
      <c r="E32" s="7" t="n"/>
      <c r="F32" s="4" t="n"/>
      <c r="G32" s="4" t="n"/>
      <c r="H32" s="6" t="n"/>
      <c r="I32" s="6" t="n"/>
      <c r="J32" s="4" t="n"/>
      <c r="K32" s="7" t="n"/>
      <c r="L32" s="7" t="n"/>
      <c r="M32" s="8">
        <f>IF(H32="","",IFERROR(VLOOKUP(H32,'Hinweise'!$A$20:$B$35,2,FALSE),"Sonstige Werbungskosten"))</f>
        <v/>
      </c>
      <c r="N32" s="9" t="n"/>
      <c r="O32" s="9" t="n"/>
      <c r="P32" s="10">
        <f>IF(N32="","",IFERROR(N32-O32,0))</f>
        <v/>
      </c>
      <c r="Q32" s="11" t="n"/>
      <c r="R32" s="10">
        <f>IF(N32="","",IF(L32="Ja",N32*Q32,0))</f>
        <v/>
      </c>
      <c r="S32" s="7" t="n"/>
      <c r="T32" s="12" t="n"/>
      <c r="U32" s="6" t="n"/>
    </row>
    <row r="33" ht="32" customHeight="1">
      <c r="A33" s="13" t="n"/>
      <c r="B33" s="5" t="n"/>
      <c r="C33" s="6" t="n"/>
      <c r="D33" s="6" t="n"/>
      <c r="E33" s="14" t="n"/>
      <c r="F33" s="13" t="n"/>
      <c r="G33" s="13" t="n"/>
      <c r="H33" s="6" t="n"/>
      <c r="I33" s="6" t="n"/>
      <c r="J33" s="13" t="n"/>
      <c r="K33" s="14" t="n"/>
      <c r="L33" s="14" t="n"/>
      <c r="M33" s="8">
        <f>IF(H33="","",IFERROR(VLOOKUP(H33,'Hinweise'!$A$20:$B$35,2,FALSE),"Sonstige Werbungskosten"))</f>
        <v/>
      </c>
      <c r="N33" s="9" t="n"/>
      <c r="O33" s="9" t="n"/>
      <c r="P33" s="10">
        <f>IF(N33="","",IFERROR(N33-O33,0))</f>
        <v/>
      </c>
      <c r="Q33" s="11" t="n"/>
      <c r="R33" s="10">
        <f>IF(N33="","",IF(L33="Ja",N33*Q33,0))</f>
        <v/>
      </c>
      <c r="S33" s="14" t="n"/>
      <c r="T33" s="12" t="n"/>
      <c r="U33" s="6" t="n"/>
    </row>
    <row r="34" ht="32" customHeight="1">
      <c r="A34" s="4" t="n"/>
      <c r="B34" s="5" t="n"/>
      <c r="C34" s="6" t="n"/>
      <c r="D34" s="6" t="n"/>
      <c r="E34" s="7" t="n"/>
      <c r="F34" s="4" t="n"/>
      <c r="G34" s="4" t="n"/>
      <c r="H34" s="6" t="n"/>
      <c r="I34" s="6" t="n"/>
      <c r="J34" s="4" t="n"/>
      <c r="K34" s="7" t="n"/>
      <c r="L34" s="7" t="n"/>
      <c r="M34" s="8">
        <f>IF(H34="","",IFERROR(VLOOKUP(H34,'Hinweise'!$A$20:$B$35,2,FALSE),"Sonstige Werbungskosten"))</f>
        <v/>
      </c>
      <c r="N34" s="9" t="n"/>
      <c r="O34" s="9" t="n"/>
      <c r="P34" s="10">
        <f>IF(N34="","",IFERROR(N34-O34,0))</f>
        <v/>
      </c>
      <c r="Q34" s="11" t="n"/>
      <c r="R34" s="10">
        <f>IF(N34="","",IF(L34="Ja",N34*Q34,0))</f>
        <v/>
      </c>
      <c r="S34" s="7" t="n"/>
      <c r="T34" s="12" t="n"/>
      <c r="U34" s="6" t="n"/>
    </row>
    <row r="35" ht="32" customHeight="1">
      <c r="A35" s="13" t="n"/>
      <c r="B35" s="5" t="n"/>
      <c r="C35" s="6" t="n"/>
      <c r="D35" s="6" t="n"/>
      <c r="E35" s="14" t="n"/>
      <c r="F35" s="13" t="n"/>
      <c r="G35" s="13" t="n"/>
      <c r="H35" s="6" t="n"/>
      <c r="I35" s="6" t="n"/>
      <c r="J35" s="13" t="n"/>
      <c r="K35" s="14" t="n"/>
      <c r="L35" s="14" t="n"/>
      <c r="M35" s="8">
        <f>IF(H35="","",IFERROR(VLOOKUP(H35,'Hinweise'!$A$20:$B$35,2,FALSE),"Sonstige Werbungskosten"))</f>
        <v/>
      </c>
      <c r="N35" s="9" t="n"/>
      <c r="O35" s="9" t="n"/>
      <c r="P35" s="10">
        <f>IF(N35="","",IFERROR(N35-O35,0))</f>
        <v/>
      </c>
      <c r="Q35" s="11" t="n"/>
      <c r="R35" s="10">
        <f>IF(N35="","",IF(L35="Ja",N35*Q35,0))</f>
        <v/>
      </c>
      <c r="S35" s="14" t="n"/>
      <c r="T35" s="12" t="n"/>
      <c r="U35" s="6" t="n"/>
    </row>
    <row r="36" ht="32" customHeight="1">
      <c r="A36" s="4" t="n"/>
      <c r="B36" s="5" t="n"/>
      <c r="C36" s="6" t="n"/>
      <c r="D36" s="6" t="n"/>
      <c r="E36" s="7" t="n"/>
      <c r="F36" s="4" t="n"/>
      <c r="G36" s="4" t="n"/>
      <c r="H36" s="6" t="n"/>
      <c r="I36" s="6" t="n"/>
      <c r="J36" s="4" t="n"/>
      <c r="K36" s="7" t="n"/>
      <c r="L36" s="7" t="n"/>
      <c r="M36" s="8">
        <f>IF(H36="","",IFERROR(VLOOKUP(H36,'Hinweise'!$A$20:$B$35,2,FALSE),"Sonstige Werbungskosten"))</f>
        <v/>
      </c>
      <c r="N36" s="9" t="n"/>
      <c r="O36" s="9" t="n"/>
      <c r="P36" s="10">
        <f>IF(N36="","",IFERROR(N36-O36,0))</f>
        <v/>
      </c>
      <c r="Q36" s="11" t="n"/>
      <c r="R36" s="10">
        <f>IF(N36="","",IF(L36="Ja",N36*Q36,0))</f>
        <v/>
      </c>
      <c r="S36" s="7" t="n"/>
      <c r="T36" s="12" t="n"/>
      <c r="U36" s="6" t="n"/>
    </row>
    <row r="37" ht="32" customHeight="1">
      <c r="A37" s="13" t="n"/>
      <c r="B37" s="5" t="n"/>
      <c r="C37" s="6" t="n"/>
      <c r="D37" s="6" t="n"/>
      <c r="E37" s="14" t="n"/>
      <c r="F37" s="13" t="n"/>
      <c r="G37" s="13" t="n"/>
      <c r="H37" s="6" t="n"/>
      <c r="I37" s="6" t="n"/>
      <c r="J37" s="13" t="n"/>
      <c r="K37" s="14" t="n"/>
      <c r="L37" s="14" t="n"/>
      <c r="M37" s="8">
        <f>IF(H37="","",IFERROR(VLOOKUP(H37,'Hinweise'!$A$20:$B$35,2,FALSE),"Sonstige Werbungskosten"))</f>
        <v/>
      </c>
      <c r="N37" s="9" t="n"/>
      <c r="O37" s="9" t="n"/>
      <c r="P37" s="10">
        <f>IF(N37="","",IFERROR(N37-O37,0))</f>
        <v/>
      </c>
      <c r="Q37" s="11" t="n"/>
      <c r="R37" s="10">
        <f>IF(N37="","",IF(L37="Ja",N37*Q37,0))</f>
        <v/>
      </c>
      <c r="S37" s="14" t="n"/>
      <c r="T37" s="12" t="n"/>
      <c r="U37" s="6" t="n"/>
    </row>
    <row r="38" ht="32" customHeight="1">
      <c r="A38" s="4" t="n"/>
      <c r="B38" s="5" t="n"/>
      <c r="C38" s="6" t="n"/>
      <c r="D38" s="6" t="n"/>
      <c r="E38" s="7" t="n"/>
      <c r="F38" s="4" t="n"/>
      <c r="G38" s="4" t="n"/>
      <c r="H38" s="6" t="n"/>
      <c r="I38" s="6" t="n"/>
      <c r="J38" s="4" t="n"/>
      <c r="K38" s="7" t="n"/>
      <c r="L38" s="7" t="n"/>
      <c r="M38" s="8">
        <f>IF(H38="","",IFERROR(VLOOKUP(H38,'Hinweise'!$A$20:$B$35,2,FALSE),"Sonstige Werbungskosten"))</f>
        <v/>
      </c>
      <c r="N38" s="9" t="n"/>
      <c r="O38" s="9" t="n"/>
      <c r="P38" s="10">
        <f>IF(N38="","",IFERROR(N38-O38,0))</f>
        <v/>
      </c>
      <c r="Q38" s="11" t="n"/>
      <c r="R38" s="10">
        <f>IF(N38="","",IF(L38="Ja",N38*Q38,0))</f>
        <v/>
      </c>
      <c r="S38" s="7" t="n"/>
      <c r="T38" s="12" t="n"/>
      <c r="U38" s="6" t="n"/>
    </row>
    <row r="39" ht="32" customHeight="1">
      <c r="A39" s="13" t="n"/>
      <c r="B39" s="5" t="n"/>
      <c r="C39" s="6" t="n"/>
      <c r="D39" s="6" t="n"/>
      <c r="E39" s="14" t="n"/>
      <c r="F39" s="13" t="n"/>
      <c r="G39" s="13" t="n"/>
      <c r="H39" s="6" t="n"/>
      <c r="I39" s="6" t="n"/>
      <c r="J39" s="13" t="n"/>
      <c r="K39" s="14" t="n"/>
      <c r="L39" s="14" t="n"/>
      <c r="M39" s="8">
        <f>IF(H39="","",IFERROR(VLOOKUP(H39,'Hinweise'!$A$20:$B$35,2,FALSE),"Sonstige Werbungskosten"))</f>
        <v/>
      </c>
      <c r="N39" s="9" t="n"/>
      <c r="O39" s="9" t="n"/>
      <c r="P39" s="10">
        <f>IF(N39="","",IFERROR(N39-O39,0))</f>
        <v/>
      </c>
      <c r="Q39" s="11" t="n"/>
      <c r="R39" s="10">
        <f>IF(N39="","",IF(L39="Ja",N39*Q39,0))</f>
        <v/>
      </c>
      <c r="S39" s="14" t="n"/>
      <c r="T39" s="12" t="n"/>
      <c r="U39" s="6" t="n"/>
    </row>
    <row r="40" ht="32" customHeight="1">
      <c r="A40" s="4" t="n"/>
      <c r="B40" s="5" t="n"/>
      <c r="C40" s="6" t="n"/>
      <c r="D40" s="6" t="n"/>
      <c r="E40" s="7" t="n"/>
      <c r="F40" s="4" t="n"/>
      <c r="G40" s="4" t="n"/>
      <c r="H40" s="6" t="n"/>
      <c r="I40" s="6" t="n"/>
      <c r="J40" s="4" t="n"/>
      <c r="K40" s="7" t="n"/>
      <c r="L40" s="7" t="n"/>
      <c r="M40" s="8">
        <f>IF(H40="","",IFERROR(VLOOKUP(H40,'Hinweise'!$A$20:$B$35,2,FALSE),"Sonstige Werbungskosten"))</f>
        <v/>
      </c>
      <c r="N40" s="9" t="n"/>
      <c r="O40" s="9" t="n"/>
      <c r="P40" s="10">
        <f>IF(N40="","",IFERROR(N40-O40,0))</f>
        <v/>
      </c>
      <c r="Q40" s="11" t="n"/>
      <c r="R40" s="10">
        <f>IF(N40="","",IF(L40="Ja",N40*Q40,0))</f>
        <v/>
      </c>
      <c r="S40" s="7" t="n"/>
      <c r="T40" s="12" t="n"/>
      <c r="U40" s="6" t="n"/>
    </row>
    <row r="41" ht="32" customHeight="1">
      <c r="A41" s="13" t="n"/>
      <c r="B41" s="5" t="n"/>
      <c r="C41" s="6" t="n"/>
      <c r="D41" s="6" t="n"/>
      <c r="E41" s="14" t="n"/>
      <c r="F41" s="13" t="n"/>
      <c r="G41" s="13" t="n"/>
      <c r="H41" s="6" t="n"/>
      <c r="I41" s="6" t="n"/>
      <c r="J41" s="13" t="n"/>
      <c r="K41" s="14" t="n"/>
      <c r="L41" s="14" t="n"/>
      <c r="M41" s="8">
        <f>IF(H41="","",IFERROR(VLOOKUP(H41,'Hinweise'!$A$20:$B$35,2,FALSE),"Sonstige Werbungskosten"))</f>
        <v/>
      </c>
      <c r="N41" s="9" t="n"/>
      <c r="O41" s="9" t="n"/>
      <c r="P41" s="10">
        <f>IF(N41="","",IFERROR(N41-O41,0))</f>
        <v/>
      </c>
      <c r="Q41" s="11" t="n"/>
      <c r="R41" s="10">
        <f>IF(N41="","",IF(L41="Ja",N41*Q41,0))</f>
        <v/>
      </c>
      <c r="S41" s="14" t="n"/>
      <c r="T41" s="12" t="n"/>
      <c r="U41" s="6" t="n"/>
    </row>
    <row r="42" ht="32" customHeight="1">
      <c r="A42" s="4" t="n"/>
      <c r="B42" s="5" t="n"/>
      <c r="C42" s="6" t="n"/>
      <c r="D42" s="6" t="n"/>
      <c r="E42" s="7" t="n"/>
      <c r="F42" s="4" t="n"/>
      <c r="G42" s="4" t="n"/>
      <c r="H42" s="6" t="n"/>
      <c r="I42" s="6" t="n"/>
      <c r="J42" s="4" t="n"/>
      <c r="K42" s="7" t="n"/>
      <c r="L42" s="7" t="n"/>
      <c r="M42" s="8">
        <f>IF(H42="","",IFERROR(VLOOKUP(H42,'Hinweise'!$A$20:$B$35,2,FALSE),"Sonstige Werbungskosten"))</f>
        <v/>
      </c>
      <c r="N42" s="9" t="n"/>
      <c r="O42" s="9" t="n"/>
      <c r="P42" s="10">
        <f>IF(N42="","",IFERROR(N42-O42,0))</f>
        <v/>
      </c>
      <c r="Q42" s="11" t="n"/>
      <c r="R42" s="10">
        <f>IF(N42="","",IF(L42="Ja",N42*Q42,0))</f>
        <v/>
      </c>
      <c r="S42" s="7" t="n"/>
      <c r="T42" s="12" t="n"/>
      <c r="U42" s="6" t="n"/>
    </row>
    <row r="43" ht="32" customHeight="1">
      <c r="A43" s="13" t="n"/>
      <c r="B43" s="5" t="n"/>
      <c r="C43" s="6" t="n"/>
      <c r="D43" s="6" t="n"/>
      <c r="E43" s="14" t="n"/>
      <c r="F43" s="13" t="n"/>
      <c r="G43" s="13" t="n"/>
      <c r="H43" s="6" t="n"/>
      <c r="I43" s="6" t="n"/>
      <c r="J43" s="13" t="n"/>
      <c r="K43" s="14" t="n"/>
      <c r="L43" s="14" t="n"/>
      <c r="M43" s="8">
        <f>IF(H43="","",IFERROR(VLOOKUP(H43,'Hinweise'!$A$20:$B$35,2,FALSE),"Sonstige Werbungskosten"))</f>
        <v/>
      </c>
      <c r="N43" s="9" t="n"/>
      <c r="O43" s="9" t="n"/>
      <c r="P43" s="10">
        <f>IF(N43="","",IFERROR(N43-O43,0))</f>
        <v/>
      </c>
      <c r="Q43" s="11" t="n"/>
      <c r="R43" s="10">
        <f>IF(N43="","",IF(L43="Ja",N43*Q43,0))</f>
        <v/>
      </c>
      <c r="S43" s="14" t="n"/>
      <c r="T43" s="12" t="n"/>
      <c r="U43" s="6" t="n"/>
    </row>
    <row r="44" ht="32" customHeight="1">
      <c r="A44" s="4" t="n"/>
      <c r="B44" s="5" t="n"/>
      <c r="C44" s="6" t="n"/>
      <c r="D44" s="6" t="n"/>
      <c r="E44" s="7" t="n"/>
      <c r="F44" s="4" t="n"/>
      <c r="G44" s="4" t="n"/>
      <c r="H44" s="6" t="n"/>
      <c r="I44" s="6" t="n"/>
      <c r="J44" s="4" t="n"/>
      <c r="K44" s="7" t="n"/>
      <c r="L44" s="7" t="n"/>
      <c r="M44" s="8">
        <f>IF(H44="","",IFERROR(VLOOKUP(H44,'Hinweise'!$A$20:$B$35,2,FALSE),"Sonstige Werbungskosten"))</f>
        <v/>
      </c>
      <c r="N44" s="9" t="n"/>
      <c r="O44" s="9" t="n"/>
      <c r="P44" s="10">
        <f>IF(N44="","",IFERROR(N44-O44,0))</f>
        <v/>
      </c>
      <c r="Q44" s="11" t="n"/>
      <c r="R44" s="10">
        <f>IF(N44="","",IF(L44="Ja",N44*Q44,0))</f>
        <v/>
      </c>
      <c r="S44" s="7" t="n"/>
      <c r="T44" s="12" t="n"/>
      <c r="U44" s="6" t="n"/>
    </row>
    <row r="45" ht="32" customHeight="1">
      <c r="A45" s="13" t="n"/>
      <c r="B45" s="5" t="n"/>
      <c r="C45" s="6" t="n"/>
      <c r="D45" s="6" t="n"/>
      <c r="E45" s="14" t="n"/>
      <c r="F45" s="13" t="n"/>
      <c r="G45" s="13" t="n"/>
      <c r="H45" s="6" t="n"/>
      <c r="I45" s="6" t="n"/>
      <c r="J45" s="13" t="n"/>
      <c r="K45" s="14" t="n"/>
      <c r="L45" s="14" t="n"/>
      <c r="M45" s="8">
        <f>IF(H45="","",IFERROR(VLOOKUP(H45,'Hinweise'!$A$20:$B$35,2,FALSE),"Sonstige Werbungskosten"))</f>
        <v/>
      </c>
      <c r="N45" s="9" t="n"/>
      <c r="O45" s="9" t="n"/>
      <c r="P45" s="10">
        <f>IF(N45="","",IFERROR(N45-O45,0))</f>
        <v/>
      </c>
      <c r="Q45" s="11" t="n"/>
      <c r="R45" s="10">
        <f>IF(N45="","",IF(L45="Ja",N45*Q45,0))</f>
        <v/>
      </c>
      <c r="S45" s="14" t="n"/>
      <c r="T45" s="12" t="n"/>
      <c r="U45" s="6" t="n"/>
    </row>
    <row r="46" ht="32" customHeight="1">
      <c r="A46" s="4" t="n"/>
      <c r="B46" s="5" t="n"/>
      <c r="C46" s="6" t="n"/>
      <c r="D46" s="6" t="n"/>
      <c r="E46" s="7" t="n"/>
      <c r="F46" s="4" t="n"/>
      <c r="G46" s="4" t="n"/>
      <c r="H46" s="6" t="n"/>
      <c r="I46" s="6" t="n"/>
      <c r="J46" s="4" t="n"/>
      <c r="K46" s="7" t="n"/>
      <c r="L46" s="7" t="n"/>
      <c r="M46" s="8">
        <f>IF(H46="","",IFERROR(VLOOKUP(H46,'Hinweise'!$A$20:$B$35,2,FALSE),"Sonstige Werbungskosten"))</f>
        <v/>
      </c>
      <c r="N46" s="9" t="n"/>
      <c r="O46" s="9" t="n"/>
      <c r="P46" s="10">
        <f>IF(N46="","",IFERROR(N46-O46,0))</f>
        <v/>
      </c>
      <c r="Q46" s="11" t="n"/>
      <c r="R46" s="10">
        <f>IF(N46="","",IF(L46="Ja",N46*Q46,0))</f>
        <v/>
      </c>
      <c r="S46" s="7" t="n"/>
      <c r="T46" s="12" t="n"/>
      <c r="U46" s="6" t="n"/>
    </row>
    <row r="47" ht="32" customHeight="1">
      <c r="A47" s="13" t="n"/>
      <c r="B47" s="5" t="n"/>
      <c r="C47" s="6" t="n"/>
      <c r="D47" s="6" t="n"/>
      <c r="E47" s="14" t="n"/>
      <c r="F47" s="13" t="n"/>
      <c r="G47" s="13" t="n"/>
      <c r="H47" s="6" t="n"/>
      <c r="I47" s="6" t="n"/>
      <c r="J47" s="13" t="n"/>
      <c r="K47" s="14" t="n"/>
      <c r="L47" s="14" t="n"/>
      <c r="M47" s="8">
        <f>IF(H47="","",IFERROR(VLOOKUP(H47,'Hinweise'!$A$20:$B$35,2,FALSE),"Sonstige Werbungskosten"))</f>
        <v/>
      </c>
      <c r="N47" s="9" t="n"/>
      <c r="O47" s="9" t="n"/>
      <c r="P47" s="10">
        <f>IF(N47="","",IFERROR(N47-O47,0))</f>
        <v/>
      </c>
      <c r="Q47" s="11" t="n"/>
      <c r="R47" s="10">
        <f>IF(N47="","",IF(L47="Ja",N47*Q47,0))</f>
        <v/>
      </c>
      <c r="S47" s="14" t="n"/>
      <c r="T47" s="12" t="n"/>
      <c r="U47" s="6" t="n"/>
    </row>
    <row r="48" ht="32" customHeight="1">
      <c r="A48" s="4" t="n"/>
      <c r="B48" s="5" t="n"/>
      <c r="C48" s="6" t="n"/>
      <c r="D48" s="6" t="n"/>
      <c r="E48" s="7" t="n"/>
      <c r="F48" s="4" t="n"/>
      <c r="G48" s="4" t="n"/>
      <c r="H48" s="6" t="n"/>
      <c r="I48" s="6" t="n"/>
      <c r="J48" s="4" t="n"/>
      <c r="K48" s="7" t="n"/>
      <c r="L48" s="7" t="n"/>
      <c r="M48" s="8">
        <f>IF(H48="","",IFERROR(VLOOKUP(H48,'Hinweise'!$A$20:$B$35,2,FALSE),"Sonstige Werbungskosten"))</f>
        <v/>
      </c>
      <c r="N48" s="9" t="n"/>
      <c r="O48" s="9" t="n"/>
      <c r="P48" s="10">
        <f>IF(N48="","",IFERROR(N48-O48,0))</f>
        <v/>
      </c>
      <c r="Q48" s="11" t="n"/>
      <c r="R48" s="10">
        <f>IF(N48="","",IF(L48="Ja",N48*Q48,0))</f>
        <v/>
      </c>
      <c r="S48" s="7" t="n"/>
      <c r="T48" s="12" t="n"/>
      <c r="U48" s="6" t="n"/>
    </row>
    <row r="49" ht="32" customHeight="1">
      <c r="A49" s="13" t="n"/>
      <c r="B49" s="5" t="n"/>
      <c r="C49" s="6" t="n"/>
      <c r="D49" s="6" t="n"/>
      <c r="E49" s="14" t="n"/>
      <c r="F49" s="13" t="n"/>
      <c r="G49" s="13" t="n"/>
      <c r="H49" s="6" t="n"/>
      <c r="I49" s="6" t="n"/>
      <c r="J49" s="13" t="n"/>
      <c r="K49" s="14" t="n"/>
      <c r="L49" s="14" t="n"/>
      <c r="M49" s="8">
        <f>IF(H49="","",IFERROR(VLOOKUP(H49,'Hinweise'!$A$20:$B$35,2,FALSE),"Sonstige Werbungskosten"))</f>
        <v/>
      </c>
      <c r="N49" s="9" t="n"/>
      <c r="O49" s="9" t="n"/>
      <c r="P49" s="10">
        <f>IF(N49="","",IFERROR(N49-O49,0))</f>
        <v/>
      </c>
      <c r="Q49" s="11" t="n"/>
      <c r="R49" s="10">
        <f>IF(N49="","",IF(L49="Ja",N49*Q49,0))</f>
        <v/>
      </c>
      <c r="S49" s="14" t="n"/>
      <c r="T49" s="12" t="n"/>
      <c r="U49" s="6" t="n"/>
    </row>
    <row r="50" ht="32" customHeight="1">
      <c r="A50" s="4" t="n"/>
      <c r="B50" s="5" t="n"/>
      <c r="C50" s="6" t="n"/>
      <c r="D50" s="6" t="n"/>
      <c r="E50" s="7" t="n"/>
      <c r="F50" s="4" t="n"/>
      <c r="G50" s="4" t="n"/>
      <c r="H50" s="6" t="n"/>
      <c r="I50" s="6" t="n"/>
      <c r="J50" s="4" t="n"/>
      <c r="K50" s="7" t="n"/>
      <c r="L50" s="7" t="n"/>
      <c r="M50" s="8">
        <f>IF(H50="","",IFERROR(VLOOKUP(H50,'Hinweise'!$A$20:$B$35,2,FALSE),"Sonstige Werbungskosten"))</f>
        <v/>
      </c>
      <c r="N50" s="9" t="n"/>
      <c r="O50" s="9" t="n"/>
      <c r="P50" s="10">
        <f>IF(N50="","",IFERROR(N50-O50,0))</f>
        <v/>
      </c>
      <c r="Q50" s="11" t="n"/>
      <c r="R50" s="10">
        <f>IF(N50="","",IF(L50="Ja",N50*Q50,0))</f>
        <v/>
      </c>
      <c r="S50" s="7" t="n"/>
      <c r="T50" s="12" t="n"/>
      <c r="U50" s="6" t="n"/>
    </row>
    <row r="51" ht="32" customHeight="1">
      <c r="A51" s="13" t="n"/>
      <c r="B51" s="5" t="n"/>
      <c r="C51" s="6" t="n"/>
      <c r="D51" s="6" t="n"/>
      <c r="E51" s="14" t="n"/>
      <c r="F51" s="13" t="n"/>
      <c r="G51" s="13" t="n"/>
      <c r="H51" s="6" t="n"/>
      <c r="I51" s="6" t="n"/>
      <c r="J51" s="13" t="n"/>
      <c r="K51" s="14" t="n"/>
      <c r="L51" s="14" t="n"/>
      <c r="M51" s="8">
        <f>IF(H51="","",IFERROR(VLOOKUP(H51,'Hinweise'!$A$20:$B$35,2,FALSE),"Sonstige Werbungskosten"))</f>
        <v/>
      </c>
      <c r="N51" s="9" t="n"/>
      <c r="O51" s="9" t="n"/>
      <c r="P51" s="10">
        <f>IF(N51="","",IFERROR(N51-O51,0))</f>
        <v/>
      </c>
      <c r="Q51" s="11" t="n"/>
      <c r="R51" s="10">
        <f>IF(N51="","",IF(L51="Ja",N51*Q51,0))</f>
        <v/>
      </c>
      <c r="S51" s="14" t="n"/>
      <c r="T51" s="12" t="n"/>
      <c r="U51" s="6" t="n"/>
    </row>
    <row r="52" ht="32" customHeight="1">
      <c r="A52" s="4" t="n"/>
      <c r="B52" s="5" t="n"/>
      <c r="C52" s="6" t="n"/>
      <c r="D52" s="6" t="n"/>
      <c r="E52" s="7" t="n"/>
      <c r="F52" s="4" t="n"/>
      <c r="G52" s="4" t="n"/>
      <c r="H52" s="6" t="n"/>
      <c r="I52" s="6" t="n"/>
      <c r="J52" s="4" t="n"/>
      <c r="K52" s="7" t="n"/>
      <c r="L52" s="7" t="n"/>
      <c r="M52" s="8">
        <f>IF(H52="","",IFERROR(VLOOKUP(H52,'Hinweise'!$A$20:$B$35,2,FALSE),"Sonstige Werbungskosten"))</f>
        <v/>
      </c>
      <c r="N52" s="9" t="n"/>
      <c r="O52" s="9" t="n"/>
      <c r="P52" s="10">
        <f>IF(N52="","",IFERROR(N52-O52,0))</f>
        <v/>
      </c>
      <c r="Q52" s="11" t="n"/>
      <c r="R52" s="10">
        <f>IF(N52="","",IF(L52="Ja",N52*Q52,0))</f>
        <v/>
      </c>
      <c r="S52" s="7" t="n"/>
      <c r="T52" s="12" t="n"/>
      <c r="U52" s="6" t="n"/>
    </row>
    <row r="53" ht="32" customHeight="1">
      <c r="A53" s="13" t="n"/>
      <c r="B53" s="5" t="n"/>
      <c r="C53" s="6" t="n"/>
      <c r="D53" s="6" t="n"/>
      <c r="E53" s="14" t="n"/>
      <c r="F53" s="13" t="n"/>
      <c r="G53" s="13" t="n"/>
      <c r="H53" s="6" t="n"/>
      <c r="I53" s="6" t="n"/>
      <c r="J53" s="13" t="n"/>
      <c r="K53" s="14" t="n"/>
      <c r="L53" s="14" t="n"/>
      <c r="M53" s="8">
        <f>IF(H53="","",IFERROR(VLOOKUP(H53,'Hinweise'!$A$20:$B$35,2,FALSE),"Sonstige Werbungskosten"))</f>
        <v/>
      </c>
      <c r="N53" s="9" t="n"/>
      <c r="O53" s="9" t="n"/>
      <c r="P53" s="10">
        <f>IF(N53="","",IFERROR(N53-O53,0))</f>
        <v/>
      </c>
      <c r="Q53" s="11" t="n"/>
      <c r="R53" s="10">
        <f>IF(N53="","",IF(L53="Ja",N53*Q53,0))</f>
        <v/>
      </c>
      <c r="S53" s="14" t="n"/>
      <c r="T53" s="12" t="n"/>
      <c r="U53" s="6" t="n"/>
    </row>
    <row r="54" ht="32" customHeight="1">
      <c r="A54" s="4" t="n"/>
      <c r="B54" s="5" t="n"/>
      <c r="C54" s="6" t="n"/>
      <c r="D54" s="6" t="n"/>
      <c r="E54" s="7" t="n"/>
      <c r="F54" s="4" t="n"/>
      <c r="G54" s="4" t="n"/>
      <c r="H54" s="6" t="n"/>
      <c r="I54" s="6" t="n"/>
      <c r="J54" s="4" t="n"/>
      <c r="K54" s="7" t="n"/>
      <c r="L54" s="7" t="n"/>
      <c r="M54" s="8">
        <f>IF(H54="","",IFERROR(VLOOKUP(H54,'Hinweise'!$A$20:$B$35,2,FALSE),"Sonstige Werbungskosten"))</f>
        <v/>
      </c>
      <c r="N54" s="9" t="n"/>
      <c r="O54" s="9" t="n"/>
      <c r="P54" s="10">
        <f>IF(N54="","",IFERROR(N54-O54,0))</f>
        <v/>
      </c>
      <c r="Q54" s="11" t="n"/>
      <c r="R54" s="10">
        <f>IF(N54="","",IF(L54="Ja",N54*Q54,0))</f>
        <v/>
      </c>
      <c r="S54" s="7" t="n"/>
      <c r="T54" s="12" t="n"/>
      <c r="U54" s="6" t="n"/>
    </row>
    <row r="55" ht="32" customHeight="1">
      <c r="A55" s="13" t="n"/>
      <c r="B55" s="5" t="n"/>
      <c r="C55" s="6" t="n"/>
      <c r="D55" s="6" t="n"/>
      <c r="E55" s="14" t="n"/>
      <c r="F55" s="13" t="n"/>
      <c r="G55" s="13" t="n"/>
      <c r="H55" s="6" t="n"/>
      <c r="I55" s="6" t="n"/>
      <c r="J55" s="13" t="n"/>
      <c r="K55" s="14" t="n"/>
      <c r="L55" s="14" t="n"/>
      <c r="M55" s="8">
        <f>IF(H55="","",IFERROR(VLOOKUP(H55,'Hinweise'!$A$20:$B$35,2,FALSE),"Sonstige Werbungskosten"))</f>
        <v/>
      </c>
      <c r="N55" s="9" t="n"/>
      <c r="O55" s="9" t="n"/>
      <c r="P55" s="10">
        <f>IF(N55="","",IFERROR(N55-O55,0))</f>
        <v/>
      </c>
      <c r="Q55" s="11" t="n"/>
      <c r="R55" s="10">
        <f>IF(N55="","",IF(L55="Ja",N55*Q55,0))</f>
        <v/>
      </c>
      <c r="S55" s="14" t="n"/>
      <c r="T55" s="12" t="n"/>
      <c r="U55" s="6" t="n"/>
    </row>
    <row r="56" ht="32" customHeight="1">
      <c r="A56" s="4" t="n"/>
      <c r="B56" s="5" t="n"/>
      <c r="C56" s="6" t="n"/>
      <c r="D56" s="6" t="n"/>
      <c r="E56" s="7" t="n"/>
      <c r="F56" s="4" t="n"/>
      <c r="G56" s="4" t="n"/>
      <c r="H56" s="6" t="n"/>
      <c r="I56" s="6" t="n"/>
      <c r="J56" s="4" t="n"/>
      <c r="K56" s="7" t="n"/>
      <c r="L56" s="7" t="n"/>
      <c r="M56" s="8">
        <f>IF(H56="","",IFERROR(VLOOKUP(H56,'Hinweise'!$A$20:$B$35,2,FALSE),"Sonstige Werbungskosten"))</f>
        <v/>
      </c>
      <c r="N56" s="9" t="n"/>
      <c r="O56" s="9" t="n"/>
      <c r="P56" s="10">
        <f>IF(N56="","",IFERROR(N56-O56,0))</f>
        <v/>
      </c>
      <c r="Q56" s="11" t="n"/>
      <c r="R56" s="10">
        <f>IF(N56="","",IF(L56="Ja",N56*Q56,0))</f>
        <v/>
      </c>
      <c r="S56" s="7" t="n"/>
      <c r="T56" s="12" t="n"/>
      <c r="U56" s="6" t="n"/>
    </row>
    <row r="57" ht="32" customHeight="1">
      <c r="A57" s="13" t="n"/>
      <c r="B57" s="5" t="n"/>
      <c r="C57" s="6" t="n"/>
      <c r="D57" s="6" t="n"/>
      <c r="E57" s="14" t="n"/>
      <c r="F57" s="13" t="n"/>
      <c r="G57" s="13" t="n"/>
      <c r="H57" s="6" t="n"/>
      <c r="I57" s="6" t="n"/>
      <c r="J57" s="13" t="n"/>
      <c r="K57" s="14" t="n"/>
      <c r="L57" s="14" t="n"/>
      <c r="M57" s="8">
        <f>IF(H57="","",IFERROR(VLOOKUP(H57,'Hinweise'!$A$20:$B$35,2,FALSE),"Sonstige Werbungskosten"))</f>
        <v/>
      </c>
      <c r="N57" s="9" t="n"/>
      <c r="O57" s="9" t="n"/>
      <c r="P57" s="10">
        <f>IF(N57="","",IFERROR(N57-O57,0))</f>
        <v/>
      </c>
      <c r="Q57" s="11" t="n"/>
      <c r="R57" s="10">
        <f>IF(N57="","",IF(L57="Ja",N57*Q57,0))</f>
        <v/>
      </c>
      <c r="S57" s="14" t="n"/>
      <c r="T57" s="12" t="n"/>
      <c r="U57" s="6" t="n"/>
    </row>
    <row r="58" ht="32" customHeight="1">
      <c r="A58" s="4" t="n"/>
      <c r="B58" s="5" t="n"/>
      <c r="C58" s="6" t="n"/>
      <c r="D58" s="6" t="n"/>
      <c r="E58" s="7" t="n"/>
      <c r="F58" s="4" t="n"/>
      <c r="G58" s="4" t="n"/>
      <c r="H58" s="6" t="n"/>
      <c r="I58" s="6" t="n"/>
      <c r="J58" s="4" t="n"/>
      <c r="K58" s="7" t="n"/>
      <c r="L58" s="7" t="n"/>
      <c r="M58" s="8">
        <f>IF(H58="","",IFERROR(VLOOKUP(H58,'Hinweise'!$A$20:$B$35,2,FALSE),"Sonstige Werbungskosten"))</f>
        <v/>
      </c>
      <c r="N58" s="9" t="n"/>
      <c r="O58" s="9" t="n"/>
      <c r="P58" s="10">
        <f>IF(N58="","",IFERROR(N58-O58,0))</f>
        <v/>
      </c>
      <c r="Q58" s="11" t="n"/>
      <c r="R58" s="10">
        <f>IF(N58="","",IF(L58="Ja",N58*Q58,0))</f>
        <v/>
      </c>
      <c r="S58" s="7" t="n"/>
      <c r="T58" s="12" t="n"/>
      <c r="U58" s="6" t="n"/>
    </row>
    <row r="59" ht="32" customHeight="1">
      <c r="A59" s="13" t="n"/>
      <c r="B59" s="5" t="n"/>
      <c r="C59" s="6" t="n"/>
      <c r="D59" s="6" t="n"/>
      <c r="E59" s="14" t="n"/>
      <c r="F59" s="13" t="n"/>
      <c r="G59" s="13" t="n"/>
      <c r="H59" s="6" t="n"/>
      <c r="I59" s="6" t="n"/>
      <c r="J59" s="13" t="n"/>
      <c r="K59" s="14" t="n"/>
      <c r="L59" s="14" t="n"/>
      <c r="M59" s="8">
        <f>IF(H59="","",IFERROR(VLOOKUP(H59,'Hinweise'!$A$20:$B$35,2,FALSE),"Sonstige Werbungskosten"))</f>
        <v/>
      </c>
      <c r="N59" s="9" t="n"/>
      <c r="O59" s="9" t="n"/>
      <c r="P59" s="10">
        <f>IF(N59="","",IFERROR(N59-O59,0))</f>
        <v/>
      </c>
      <c r="Q59" s="11" t="n"/>
      <c r="R59" s="10">
        <f>IF(N59="","",IF(L59="Ja",N59*Q59,0))</f>
        <v/>
      </c>
      <c r="S59" s="14" t="n"/>
      <c r="T59" s="12" t="n"/>
      <c r="U59" s="6" t="n"/>
    </row>
    <row r="60" ht="32" customHeight="1">
      <c r="A60" s="4" t="n"/>
      <c r="B60" s="5" t="n"/>
      <c r="C60" s="6" t="n"/>
      <c r="D60" s="6" t="n"/>
      <c r="E60" s="7" t="n"/>
      <c r="F60" s="4" t="n"/>
      <c r="G60" s="4" t="n"/>
      <c r="H60" s="6" t="n"/>
      <c r="I60" s="6" t="n"/>
      <c r="J60" s="4" t="n"/>
      <c r="K60" s="7" t="n"/>
      <c r="L60" s="7" t="n"/>
      <c r="M60" s="8">
        <f>IF(H60="","",IFERROR(VLOOKUP(H60,'Hinweise'!$A$20:$B$35,2,FALSE),"Sonstige Werbungskosten"))</f>
        <v/>
      </c>
      <c r="N60" s="9" t="n"/>
      <c r="O60" s="9" t="n"/>
      <c r="P60" s="10">
        <f>IF(N60="","",IFERROR(N60-O60,0))</f>
        <v/>
      </c>
      <c r="Q60" s="11" t="n"/>
      <c r="R60" s="10">
        <f>IF(N60="","",IF(L60="Ja",N60*Q60,0))</f>
        <v/>
      </c>
      <c r="S60" s="7" t="n"/>
      <c r="T60" s="12" t="n"/>
      <c r="U60" s="6" t="n"/>
    </row>
    <row r="61" ht="32" customHeight="1">
      <c r="A61" s="13" t="n"/>
      <c r="B61" s="5" t="n"/>
      <c r="C61" s="6" t="n"/>
      <c r="D61" s="6" t="n"/>
      <c r="E61" s="14" t="n"/>
      <c r="F61" s="13" t="n"/>
      <c r="G61" s="13" t="n"/>
      <c r="H61" s="6" t="n"/>
      <c r="I61" s="6" t="n"/>
      <c r="J61" s="13" t="n"/>
      <c r="K61" s="14" t="n"/>
      <c r="L61" s="14" t="n"/>
      <c r="M61" s="8">
        <f>IF(H61="","",IFERROR(VLOOKUP(H61,'Hinweise'!$A$20:$B$35,2,FALSE),"Sonstige Werbungskosten"))</f>
        <v/>
      </c>
      <c r="N61" s="9" t="n"/>
      <c r="O61" s="9" t="n"/>
      <c r="P61" s="10">
        <f>IF(N61="","",IFERROR(N61-O61,0))</f>
        <v/>
      </c>
      <c r="Q61" s="11" t="n"/>
      <c r="R61" s="10">
        <f>IF(N61="","",IF(L61="Ja",N61*Q61,0))</f>
        <v/>
      </c>
      <c r="S61" s="14" t="n"/>
      <c r="T61" s="12" t="n"/>
      <c r="U61" s="6" t="n"/>
    </row>
    <row r="62" ht="32" customHeight="1">
      <c r="A62" s="4" t="n"/>
      <c r="B62" s="5" t="n"/>
      <c r="C62" s="6" t="n"/>
      <c r="D62" s="6" t="n"/>
      <c r="E62" s="7" t="n"/>
      <c r="F62" s="4" t="n"/>
      <c r="G62" s="4" t="n"/>
      <c r="H62" s="6" t="n"/>
      <c r="I62" s="6" t="n"/>
      <c r="J62" s="4" t="n"/>
      <c r="K62" s="7" t="n"/>
      <c r="L62" s="7" t="n"/>
      <c r="M62" s="8">
        <f>IF(H62="","",IFERROR(VLOOKUP(H62,'Hinweise'!$A$20:$B$35,2,FALSE),"Sonstige Werbungskosten"))</f>
        <v/>
      </c>
      <c r="N62" s="9" t="n"/>
      <c r="O62" s="9" t="n"/>
      <c r="P62" s="10">
        <f>IF(N62="","",IFERROR(N62-O62,0))</f>
        <v/>
      </c>
      <c r="Q62" s="11" t="n"/>
      <c r="R62" s="10">
        <f>IF(N62="","",IF(L62="Ja",N62*Q62,0))</f>
        <v/>
      </c>
      <c r="S62" s="7" t="n"/>
      <c r="T62" s="12" t="n"/>
      <c r="U62" s="6" t="n"/>
    </row>
    <row r="63" ht="32" customHeight="1">
      <c r="A63" s="13" t="n"/>
      <c r="B63" s="5" t="n"/>
      <c r="C63" s="6" t="n"/>
      <c r="D63" s="6" t="n"/>
      <c r="E63" s="14" t="n"/>
      <c r="F63" s="13" t="n"/>
      <c r="G63" s="13" t="n"/>
      <c r="H63" s="6" t="n"/>
      <c r="I63" s="6" t="n"/>
      <c r="J63" s="13" t="n"/>
      <c r="K63" s="14" t="n"/>
      <c r="L63" s="14" t="n"/>
      <c r="M63" s="8">
        <f>IF(H63="","",IFERROR(VLOOKUP(H63,'Hinweise'!$A$20:$B$35,2,FALSE),"Sonstige Werbungskosten"))</f>
        <v/>
      </c>
      <c r="N63" s="9" t="n"/>
      <c r="O63" s="9" t="n"/>
      <c r="P63" s="10">
        <f>IF(N63="","",IFERROR(N63-O63,0))</f>
        <v/>
      </c>
      <c r="Q63" s="11" t="n"/>
      <c r="R63" s="10">
        <f>IF(N63="","",IF(L63="Ja",N63*Q63,0))</f>
        <v/>
      </c>
      <c r="S63" s="14" t="n"/>
      <c r="T63" s="12" t="n"/>
      <c r="U63" s="6" t="n"/>
    </row>
    <row r="64" ht="32" customHeight="1">
      <c r="A64" s="4" t="n"/>
      <c r="B64" s="5" t="n"/>
      <c r="C64" s="6" t="n"/>
      <c r="D64" s="6" t="n"/>
      <c r="E64" s="7" t="n"/>
      <c r="F64" s="4" t="n"/>
      <c r="G64" s="4" t="n"/>
      <c r="H64" s="6" t="n"/>
      <c r="I64" s="6" t="n"/>
      <c r="J64" s="4" t="n"/>
      <c r="K64" s="7" t="n"/>
      <c r="L64" s="7" t="n"/>
      <c r="M64" s="8">
        <f>IF(H64="","",IFERROR(VLOOKUP(H64,'Hinweise'!$A$20:$B$35,2,FALSE),"Sonstige Werbungskosten"))</f>
        <v/>
      </c>
      <c r="N64" s="9" t="n"/>
      <c r="O64" s="9" t="n"/>
      <c r="P64" s="10">
        <f>IF(N64="","",IFERROR(N64-O64,0))</f>
        <v/>
      </c>
      <c r="Q64" s="11" t="n"/>
      <c r="R64" s="10">
        <f>IF(N64="","",IF(L64="Ja",N64*Q64,0))</f>
        <v/>
      </c>
      <c r="S64" s="7" t="n"/>
      <c r="T64" s="12" t="n"/>
      <c r="U64" s="6" t="n"/>
    </row>
    <row r="65" ht="32" customHeight="1">
      <c r="A65" s="13" t="n"/>
      <c r="B65" s="5" t="n"/>
      <c r="C65" s="6" t="n"/>
      <c r="D65" s="6" t="n"/>
      <c r="E65" s="14" t="n"/>
      <c r="F65" s="13" t="n"/>
      <c r="G65" s="13" t="n"/>
      <c r="H65" s="6" t="n"/>
      <c r="I65" s="6" t="n"/>
      <c r="J65" s="13" t="n"/>
      <c r="K65" s="14" t="n"/>
      <c r="L65" s="14" t="n"/>
      <c r="M65" s="8">
        <f>IF(H65="","",IFERROR(VLOOKUP(H65,'Hinweise'!$A$20:$B$35,2,FALSE),"Sonstige Werbungskosten"))</f>
        <v/>
      </c>
      <c r="N65" s="9" t="n"/>
      <c r="O65" s="9" t="n"/>
      <c r="P65" s="10">
        <f>IF(N65="","",IFERROR(N65-O65,0))</f>
        <v/>
      </c>
      <c r="Q65" s="11" t="n"/>
      <c r="R65" s="10">
        <f>IF(N65="","",IF(L65="Ja",N65*Q65,0))</f>
        <v/>
      </c>
      <c r="S65" s="14" t="n"/>
      <c r="T65" s="12" t="n"/>
      <c r="U65" s="6" t="n"/>
    </row>
    <row r="66" ht="32" customHeight="1">
      <c r="A66" s="4" t="n"/>
      <c r="B66" s="5" t="n"/>
      <c r="C66" s="6" t="n"/>
      <c r="D66" s="6" t="n"/>
      <c r="E66" s="7" t="n"/>
      <c r="F66" s="4" t="n"/>
      <c r="G66" s="4" t="n"/>
      <c r="H66" s="6" t="n"/>
      <c r="I66" s="6" t="n"/>
      <c r="J66" s="4" t="n"/>
      <c r="K66" s="7" t="n"/>
      <c r="L66" s="7" t="n"/>
      <c r="M66" s="8">
        <f>IF(H66="","",IFERROR(VLOOKUP(H66,'Hinweise'!$A$20:$B$35,2,FALSE),"Sonstige Werbungskosten"))</f>
        <v/>
      </c>
      <c r="N66" s="9" t="n"/>
      <c r="O66" s="9" t="n"/>
      <c r="P66" s="10">
        <f>IF(N66="","",IFERROR(N66-O66,0))</f>
        <v/>
      </c>
      <c r="Q66" s="11" t="n"/>
      <c r="R66" s="10">
        <f>IF(N66="","",IF(L66="Ja",N66*Q66,0))</f>
        <v/>
      </c>
      <c r="S66" s="7" t="n"/>
      <c r="T66" s="12" t="n"/>
      <c r="U66" s="6" t="n"/>
    </row>
    <row r="67" ht="32" customHeight="1">
      <c r="A67" s="13" t="n"/>
      <c r="B67" s="5" t="n"/>
      <c r="C67" s="6" t="n"/>
      <c r="D67" s="6" t="n"/>
      <c r="E67" s="14" t="n"/>
      <c r="F67" s="13" t="n"/>
      <c r="G67" s="13" t="n"/>
      <c r="H67" s="6" t="n"/>
      <c r="I67" s="6" t="n"/>
      <c r="J67" s="13" t="n"/>
      <c r="K67" s="14" t="n"/>
      <c r="L67" s="14" t="n"/>
      <c r="M67" s="8">
        <f>IF(H67="","",IFERROR(VLOOKUP(H67,'Hinweise'!$A$20:$B$35,2,FALSE),"Sonstige Werbungskosten"))</f>
        <v/>
      </c>
      <c r="N67" s="9" t="n"/>
      <c r="O67" s="9" t="n"/>
      <c r="P67" s="10">
        <f>IF(N67="","",IFERROR(N67-O67,0))</f>
        <v/>
      </c>
      <c r="Q67" s="11" t="n"/>
      <c r="R67" s="10">
        <f>IF(N67="","",IF(L67="Ja",N67*Q67,0))</f>
        <v/>
      </c>
      <c r="S67" s="14" t="n"/>
      <c r="T67" s="12" t="n"/>
      <c r="U67" s="6" t="n"/>
    </row>
    <row r="68" ht="32" customHeight="1">
      <c r="A68" s="4" t="n"/>
      <c r="B68" s="5" t="n"/>
      <c r="C68" s="6" t="n"/>
      <c r="D68" s="6" t="n"/>
      <c r="E68" s="7" t="n"/>
      <c r="F68" s="4" t="n"/>
      <c r="G68" s="4" t="n"/>
      <c r="H68" s="6" t="n"/>
      <c r="I68" s="6" t="n"/>
      <c r="J68" s="4" t="n"/>
      <c r="K68" s="7" t="n"/>
      <c r="L68" s="7" t="n"/>
      <c r="M68" s="8">
        <f>IF(H68="","",IFERROR(VLOOKUP(H68,'Hinweise'!$A$20:$B$35,2,FALSE),"Sonstige Werbungskosten"))</f>
        <v/>
      </c>
      <c r="N68" s="9" t="n"/>
      <c r="O68" s="9" t="n"/>
      <c r="P68" s="10">
        <f>IF(N68="","",IFERROR(N68-O68,0))</f>
        <v/>
      </c>
      <c r="Q68" s="11" t="n"/>
      <c r="R68" s="10">
        <f>IF(N68="","",IF(L68="Ja",N68*Q68,0))</f>
        <v/>
      </c>
      <c r="S68" s="7" t="n"/>
      <c r="T68" s="12" t="n"/>
      <c r="U68" s="6" t="n"/>
    </row>
    <row r="69" ht="32" customHeight="1">
      <c r="A69" s="13" t="n"/>
      <c r="B69" s="5" t="n"/>
      <c r="C69" s="6" t="n"/>
      <c r="D69" s="6" t="n"/>
      <c r="E69" s="14" t="n"/>
      <c r="F69" s="13" t="n"/>
      <c r="G69" s="13" t="n"/>
      <c r="H69" s="6" t="n"/>
      <c r="I69" s="6" t="n"/>
      <c r="J69" s="13" t="n"/>
      <c r="K69" s="14" t="n"/>
      <c r="L69" s="14" t="n"/>
      <c r="M69" s="8">
        <f>IF(H69="","",IFERROR(VLOOKUP(H69,'Hinweise'!$A$20:$B$35,2,FALSE),"Sonstige Werbungskosten"))</f>
        <v/>
      </c>
      <c r="N69" s="9" t="n"/>
      <c r="O69" s="9" t="n"/>
      <c r="P69" s="10">
        <f>IF(N69="","",IFERROR(N69-O69,0))</f>
        <v/>
      </c>
      <c r="Q69" s="11" t="n"/>
      <c r="R69" s="10">
        <f>IF(N69="","",IF(L69="Ja",N69*Q69,0))</f>
        <v/>
      </c>
      <c r="S69" s="14" t="n"/>
      <c r="T69" s="12" t="n"/>
      <c r="U69" s="6" t="n"/>
    </row>
    <row r="70" ht="32" customHeight="1">
      <c r="A70" s="4" t="n"/>
      <c r="B70" s="5" t="n"/>
      <c r="C70" s="6" t="n"/>
      <c r="D70" s="6" t="n"/>
      <c r="E70" s="7" t="n"/>
      <c r="F70" s="4" t="n"/>
      <c r="G70" s="4" t="n"/>
      <c r="H70" s="6" t="n"/>
      <c r="I70" s="6" t="n"/>
      <c r="J70" s="4" t="n"/>
      <c r="K70" s="7" t="n"/>
      <c r="L70" s="7" t="n"/>
      <c r="M70" s="8">
        <f>IF(H70="","",IFERROR(VLOOKUP(H70,'Hinweise'!$A$20:$B$35,2,FALSE),"Sonstige Werbungskosten"))</f>
        <v/>
      </c>
      <c r="N70" s="9" t="n"/>
      <c r="O70" s="9" t="n"/>
      <c r="P70" s="10">
        <f>IF(N70="","",IFERROR(N70-O70,0))</f>
        <v/>
      </c>
      <c r="Q70" s="11" t="n"/>
      <c r="R70" s="10">
        <f>IF(N70="","",IF(L70="Ja",N70*Q70,0))</f>
        <v/>
      </c>
      <c r="S70" s="7" t="n"/>
      <c r="T70" s="12" t="n"/>
      <c r="U70" s="6" t="n"/>
    </row>
    <row r="71" ht="32" customHeight="1">
      <c r="A71" s="13" t="n"/>
      <c r="B71" s="5" t="n"/>
      <c r="C71" s="6" t="n"/>
      <c r="D71" s="6" t="n"/>
      <c r="E71" s="14" t="n"/>
      <c r="F71" s="13" t="n"/>
      <c r="G71" s="13" t="n"/>
      <c r="H71" s="6" t="n"/>
      <c r="I71" s="6" t="n"/>
      <c r="J71" s="13" t="n"/>
      <c r="K71" s="14" t="n"/>
      <c r="L71" s="14" t="n"/>
      <c r="M71" s="8">
        <f>IF(H71="","",IFERROR(VLOOKUP(H71,'Hinweise'!$A$20:$B$35,2,FALSE),"Sonstige Werbungskosten"))</f>
        <v/>
      </c>
      <c r="N71" s="9" t="n"/>
      <c r="O71" s="9" t="n"/>
      <c r="P71" s="10">
        <f>IF(N71="","",IFERROR(N71-O71,0))</f>
        <v/>
      </c>
      <c r="Q71" s="11" t="n"/>
      <c r="R71" s="10">
        <f>IF(N71="","",IF(L71="Ja",N71*Q71,0))</f>
        <v/>
      </c>
      <c r="S71" s="14" t="n"/>
      <c r="T71" s="12" t="n"/>
      <c r="U71" s="6" t="n"/>
    </row>
    <row r="72" ht="32" customHeight="1">
      <c r="A72" s="4" t="n"/>
      <c r="B72" s="5" t="n"/>
      <c r="C72" s="6" t="n"/>
      <c r="D72" s="6" t="n"/>
      <c r="E72" s="7" t="n"/>
      <c r="F72" s="4" t="n"/>
      <c r="G72" s="4" t="n"/>
      <c r="H72" s="6" t="n"/>
      <c r="I72" s="6" t="n"/>
      <c r="J72" s="4" t="n"/>
      <c r="K72" s="7" t="n"/>
      <c r="L72" s="7" t="n"/>
      <c r="M72" s="8">
        <f>IF(H72="","",IFERROR(VLOOKUP(H72,'Hinweise'!$A$20:$B$35,2,FALSE),"Sonstige Werbungskosten"))</f>
        <v/>
      </c>
      <c r="N72" s="9" t="n"/>
      <c r="O72" s="9" t="n"/>
      <c r="P72" s="10">
        <f>IF(N72="","",IFERROR(N72-O72,0))</f>
        <v/>
      </c>
      <c r="Q72" s="11" t="n"/>
      <c r="R72" s="10">
        <f>IF(N72="","",IF(L72="Ja",N72*Q72,0))</f>
        <v/>
      </c>
      <c r="S72" s="7" t="n"/>
      <c r="T72" s="12" t="n"/>
      <c r="U72" s="6" t="n"/>
    </row>
    <row r="73" ht="32" customHeight="1">
      <c r="A73" s="13" t="n"/>
      <c r="B73" s="5" t="n"/>
      <c r="C73" s="6" t="n"/>
      <c r="D73" s="6" t="n"/>
      <c r="E73" s="14" t="n"/>
      <c r="F73" s="13" t="n"/>
      <c r="G73" s="13" t="n"/>
      <c r="H73" s="6" t="n"/>
      <c r="I73" s="6" t="n"/>
      <c r="J73" s="13" t="n"/>
      <c r="K73" s="14" t="n"/>
      <c r="L73" s="14" t="n"/>
      <c r="M73" s="8">
        <f>IF(H73="","",IFERROR(VLOOKUP(H73,'Hinweise'!$A$20:$B$35,2,FALSE),"Sonstige Werbungskosten"))</f>
        <v/>
      </c>
      <c r="N73" s="9" t="n"/>
      <c r="O73" s="9" t="n"/>
      <c r="P73" s="10">
        <f>IF(N73="","",IFERROR(N73-O73,0))</f>
        <v/>
      </c>
      <c r="Q73" s="11" t="n"/>
      <c r="R73" s="10">
        <f>IF(N73="","",IF(L73="Ja",N73*Q73,0))</f>
        <v/>
      </c>
      <c r="S73" s="14" t="n"/>
      <c r="T73" s="12" t="n"/>
      <c r="U73" s="6" t="n"/>
    </row>
    <row r="74" ht="32" customHeight="1">
      <c r="A74" s="4" t="n"/>
      <c r="B74" s="5" t="n"/>
      <c r="C74" s="6" t="n"/>
      <c r="D74" s="6" t="n"/>
      <c r="E74" s="7" t="n"/>
      <c r="F74" s="4" t="n"/>
      <c r="G74" s="4" t="n"/>
      <c r="H74" s="6" t="n"/>
      <c r="I74" s="6" t="n"/>
      <c r="J74" s="4" t="n"/>
      <c r="K74" s="7" t="n"/>
      <c r="L74" s="7" t="n"/>
      <c r="M74" s="8">
        <f>IF(H74="","",IFERROR(VLOOKUP(H74,'Hinweise'!$A$20:$B$35,2,FALSE),"Sonstige Werbungskosten"))</f>
        <v/>
      </c>
      <c r="N74" s="9" t="n"/>
      <c r="O74" s="9" t="n"/>
      <c r="P74" s="10">
        <f>IF(N74="","",IFERROR(N74-O74,0))</f>
        <v/>
      </c>
      <c r="Q74" s="11" t="n"/>
      <c r="R74" s="10">
        <f>IF(N74="","",IF(L74="Ja",N74*Q74,0))</f>
        <v/>
      </c>
      <c r="S74" s="7" t="n"/>
      <c r="T74" s="12" t="n"/>
      <c r="U74" s="6" t="n"/>
    </row>
    <row r="75" ht="32" customHeight="1">
      <c r="A75" s="13" t="n"/>
      <c r="B75" s="5" t="n"/>
      <c r="C75" s="6" t="n"/>
      <c r="D75" s="6" t="n"/>
      <c r="E75" s="14" t="n"/>
      <c r="F75" s="13" t="n"/>
      <c r="G75" s="13" t="n"/>
      <c r="H75" s="6" t="n"/>
      <c r="I75" s="6" t="n"/>
      <c r="J75" s="13" t="n"/>
      <c r="K75" s="14" t="n"/>
      <c r="L75" s="14" t="n"/>
      <c r="M75" s="8">
        <f>IF(H75="","",IFERROR(VLOOKUP(H75,'Hinweise'!$A$20:$B$35,2,FALSE),"Sonstige Werbungskosten"))</f>
        <v/>
      </c>
      <c r="N75" s="9" t="n"/>
      <c r="O75" s="9" t="n"/>
      <c r="P75" s="10">
        <f>IF(N75="","",IFERROR(N75-O75,0))</f>
        <v/>
      </c>
      <c r="Q75" s="11" t="n"/>
      <c r="R75" s="10">
        <f>IF(N75="","",IF(L75="Ja",N75*Q75,0))</f>
        <v/>
      </c>
      <c r="S75" s="14" t="n"/>
      <c r="T75" s="12" t="n"/>
      <c r="U75" s="6" t="n"/>
    </row>
    <row r="76" ht="32" customHeight="1">
      <c r="A76" s="4" t="n"/>
      <c r="B76" s="5" t="n"/>
      <c r="C76" s="6" t="n"/>
      <c r="D76" s="6" t="n"/>
      <c r="E76" s="7" t="n"/>
      <c r="F76" s="4" t="n"/>
      <c r="G76" s="4" t="n"/>
      <c r="H76" s="6" t="n"/>
      <c r="I76" s="6" t="n"/>
      <c r="J76" s="4" t="n"/>
      <c r="K76" s="7" t="n"/>
      <c r="L76" s="7" t="n"/>
      <c r="M76" s="8">
        <f>IF(H76="","",IFERROR(VLOOKUP(H76,'Hinweise'!$A$20:$B$35,2,FALSE),"Sonstige Werbungskosten"))</f>
        <v/>
      </c>
      <c r="N76" s="9" t="n"/>
      <c r="O76" s="9" t="n"/>
      <c r="P76" s="10">
        <f>IF(N76="","",IFERROR(N76-O76,0))</f>
        <v/>
      </c>
      <c r="Q76" s="11" t="n"/>
      <c r="R76" s="10">
        <f>IF(N76="","",IF(L76="Ja",N76*Q76,0))</f>
        <v/>
      </c>
      <c r="S76" s="7" t="n"/>
      <c r="T76" s="12" t="n"/>
      <c r="U76" s="6" t="n"/>
    </row>
    <row r="77" ht="32" customHeight="1">
      <c r="A77" s="13" t="n"/>
      <c r="B77" s="5" t="n"/>
      <c r="C77" s="6" t="n"/>
      <c r="D77" s="6" t="n"/>
      <c r="E77" s="14" t="n"/>
      <c r="F77" s="13" t="n"/>
      <c r="G77" s="13" t="n"/>
      <c r="H77" s="6" t="n"/>
      <c r="I77" s="6" t="n"/>
      <c r="J77" s="13" t="n"/>
      <c r="K77" s="14" t="n"/>
      <c r="L77" s="14" t="n"/>
      <c r="M77" s="8">
        <f>IF(H77="","",IFERROR(VLOOKUP(H77,'Hinweise'!$A$20:$B$35,2,FALSE),"Sonstige Werbungskosten"))</f>
        <v/>
      </c>
      <c r="N77" s="9" t="n"/>
      <c r="O77" s="9" t="n"/>
      <c r="P77" s="10">
        <f>IF(N77="","",IFERROR(N77-O77,0))</f>
        <v/>
      </c>
      <c r="Q77" s="11" t="n"/>
      <c r="R77" s="10">
        <f>IF(N77="","",IF(L77="Ja",N77*Q77,0))</f>
        <v/>
      </c>
      <c r="S77" s="14" t="n"/>
      <c r="T77" s="12" t="n"/>
      <c r="U77" s="6" t="n"/>
    </row>
    <row r="78" ht="32" customHeight="1">
      <c r="A78" s="4" t="n"/>
      <c r="B78" s="5" t="n"/>
      <c r="C78" s="6" t="n"/>
      <c r="D78" s="6" t="n"/>
      <c r="E78" s="7" t="n"/>
      <c r="F78" s="4" t="n"/>
      <c r="G78" s="4" t="n"/>
      <c r="H78" s="6" t="n"/>
      <c r="I78" s="6" t="n"/>
      <c r="J78" s="4" t="n"/>
      <c r="K78" s="7" t="n"/>
      <c r="L78" s="7" t="n"/>
      <c r="M78" s="8">
        <f>IF(H78="","",IFERROR(VLOOKUP(H78,'Hinweise'!$A$20:$B$35,2,FALSE),"Sonstige Werbungskosten"))</f>
        <v/>
      </c>
      <c r="N78" s="9" t="n"/>
      <c r="O78" s="9" t="n"/>
      <c r="P78" s="10">
        <f>IF(N78="","",IFERROR(N78-O78,0))</f>
        <v/>
      </c>
      <c r="Q78" s="11" t="n"/>
      <c r="R78" s="10">
        <f>IF(N78="","",IF(L78="Ja",N78*Q78,0))</f>
        <v/>
      </c>
      <c r="S78" s="7" t="n"/>
      <c r="T78" s="12" t="n"/>
      <c r="U78" s="6" t="n"/>
    </row>
    <row r="79" ht="32" customHeight="1">
      <c r="A79" s="13" t="n"/>
      <c r="B79" s="5" t="n"/>
      <c r="C79" s="6" t="n"/>
      <c r="D79" s="6" t="n"/>
      <c r="E79" s="14" t="n"/>
      <c r="F79" s="13" t="n"/>
      <c r="G79" s="13" t="n"/>
      <c r="H79" s="6" t="n"/>
      <c r="I79" s="6" t="n"/>
      <c r="J79" s="13" t="n"/>
      <c r="K79" s="14" t="n"/>
      <c r="L79" s="14" t="n"/>
      <c r="M79" s="8">
        <f>IF(H79="","",IFERROR(VLOOKUP(H79,'Hinweise'!$A$20:$B$35,2,FALSE),"Sonstige Werbungskosten"))</f>
        <v/>
      </c>
      <c r="N79" s="9" t="n"/>
      <c r="O79" s="9" t="n"/>
      <c r="P79" s="10">
        <f>IF(N79="","",IFERROR(N79-O79,0))</f>
        <v/>
      </c>
      <c r="Q79" s="11" t="n"/>
      <c r="R79" s="10">
        <f>IF(N79="","",IF(L79="Ja",N79*Q79,0))</f>
        <v/>
      </c>
      <c r="S79" s="14" t="n"/>
      <c r="T79" s="12" t="n"/>
      <c r="U79" s="6" t="n"/>
    </row>
    <row r="80" ht="32" customHeight="1">
      <c r="A80" s="4" t="n"/>
      <c r="B80" s="5" t="n"/>
      <c r="C80" s="6" t="n"/>
      <c r="D80" s="6" t="n"/>
      <c r="E80" s="7" t="n"/>
      <c r="F80" s="4" t="n"/>
      <c r="G80" s="4" t="n"/>
      <c r="H80" s="6" t="n"/>
      <c r="I80" s="6" t="n"/>
      <c r="J80" s="4" t="n"/>
      <c r="K80" s="7" t="n"/>
      <c r="L80" s="7" t="n"/>
      <c r="M80" s="8">
        <f>IF(H80="","",IFERROR(VLOOKUP(H80,'Hinweise'!$A$20:$B$35,2,FALSE),"Sonstige Werbungskosten"))</f>
        <v/>
      </c>
      <c r="N80" s="9" t="n"/>
      <c r="O80" s="9" t="n"/>
      <c r="P80" s="10">
        <f>IF(N80="","",IFERROR(N80-O80,0))</f>
        <v/>
      </c>
      <c r="Q80" s="11" t="n"/>
      <c r="R80" s="10">
        <f>IF(N80="","",IF(L80="Ja",N80*Q80,0))</f>
        <v/>
      </c>
      <c r="S80" s="7" t="n"/>
      <c r="T80" s="12" t="n"/>
      <c r="U80" s="6" t="n"/>
    </row>
    <row r="81" ht="32" customHeight="1">
      <c r="A81" s="13" t="n"/>
      <c r="B81" s="5" t="n"/>
      <c r="C81" s="6" t="n"/>
      <c r="D81" s="6" t="n"/>
      <c r="E81" s="14" t="n"/>
      <c r="F81" s="13" t="n"/>
      <c r="G81" s="13" t="n"/>
      <c r="H81" s="6" t="n"/>
      <c r="I81" s="6" t="n"/>
      <c r="J81" s="13" t="n"/>
      <c r="K81" s="14" t="n"/>
      <c r="L81" s="14" t="n"/>
      <c r="M81" s="8">
        <f>IF(H81="","",IFERROR(VLOOKUP(H81,'Hinweise'!$A$20:$B$35,2,FALSE),"Sonstige Werbungskosten"))</f>
        <v/>
      </c>
      <c r="N81" s="9" t="n"/>
      <c r="O81" s="9" t="n"/>
      <c r="P81" s="10">
        <f>IF(N81="","",IFERROR(N81-O81,0))</f>
        <v/>
      </c>
      <c r="Q81" s="11" t="n"/>
      <c r="R81" s="10">
        <f>IF(N81="","",IF(L81="Ja",N81*Q81,0))</f>
        <v/>
      </c>
      <c r="S81" s="14" t="n"/>
      <c r="T81" s="12" t="n"/>
      <c r="U81" s="6" t="n"/>
    </row>
    <row r="82" ht="32" customHeight="1">
      <c r="A82" s="4" t="n"/>
      <c r="B82" s="5" t="n"/>
      <c r="C82" s="6" t="n"/>
      <c r="D82" s="6" t="n"/>
      <c r="E82" s="7" t="n"/>
      <c r="F82" s="4" t="n"/>
      <c r="G82" s="4" t="n"/>
      <c r="H82" s="6" t="n"/>
      <c r="I82" s="6" t="n"/>
      <c r="J82" s="4" t="n"/>
      <c r="K82" s="7" t="n"/>
      <c r="L82" s="7" t="n"/>
      <c r="M82" s="8">
        <f>IF(H82="","",IFERROR(VLOOKUP(H82,'Hinweise'!$A$20:$B$35,2,FALSE),"Sonstige Werbungskosten"))</f>
        <v/>
      </c>
      <c r="N82" s="9" t="n"/>
      <c r="O82" s="9" t="n"/>
      <c r="P82" s="10">
        <f>IF(N82="","",IFERROR(N82-O82,0))</f>
        <v/>
      </c>
      <c r="Q82" s="11" t="n"/>
      <c r="R82" s="10">
        <f>IF(N82="","",IF(L82="Ja",N82*Q82,0))</f>
        <v/>
      </c>
      <c r="S82" s="7" t="n"/>
      <c r="T82" s="12" t="n"/>
      <c r="U82" s="6" t="n"/>
    </row>
    <row r="83" ht="32" customHeight="1">
      <c r="A83" s="13" t="n"/>
      <c r="B83" s="5" t="n"/>
      <c r="C83" s="6" t="n"/>
      <c r="D83" s="6" t="n"/>
      <c r="E83" s="14" t="n"/>
      <c r="F83" s="13" t="n"/>
      <c r="G83" s="13" t="n"/>
      <c r="H83" s="6" t="n"/>
      <c r="I83" s="6" t="n"/>
      <c r="J83" s="13" t="n"/>
      <c r="K83" s="14" t="n"/>
      <c r="L83" s="14" t="n"/>
      <c r="M83" s="8">
        <f>IF(H83="","",IFERROR(VLOOKUP(H83,'Hinweise'!$A$20:$B$35,2,FALSE),"Sonstige Werbungskosten"))</f>
        <v/>
      </c>
      <c r="N83" s="9" t="n"/>
      <c r="O83" s="9" t="n"/>
      <c r="P83" s="10">
        <f>IF(N83="","",IFERROR(N83-O83,0))</f>
        <v/>
      </c>
      <c r="Q83" s="11" t="n"/>
      <c r="R83" s="10">
        <f>IF(N83="","",IF(L83="Ja",N83*Q83,0))</f>
        <v/>
      </c>
      <c r="S83" s="14" t="n"/>
      <c r="T83" s="12" t="n"/>
      <c r="U83" s="6" t="n"/>
    </row>
    <row r="84" ht="32" customHeight="1">
      <c r="A84" s="4" t="n"/>
      <c r="B84" s="5" t="n"/>
      <c r="C84" s="6" t="n"/>
      <c r="D84" s="6" t="n"/>
      <c r="E84" s="7" t="n"/>
      <c r="F84" s="4" t="n"/>
      <c r="G84" s="4" t="n"/>
      <c r="H84" s="6" t="n"/>
      <c r="I84" s="6" t="n"/>
      <c r="J84" s="4" t="n"/>
      <c r="K84" s="7" t="n"/>
      <c r="L84" s="7" t="n"/>
      <c r="M84" s="8">
        <f>IF(H84="","",IFERROR(VLOOKUP(H84,'Hinweise'!$A$20:$B$35,2,FALSE),"Sonstige Werbungskosten"))</f>
        <v/>
      </c>
      <c r="N84" s="9" t="n"/>
      <c r="O84" s="9" t="n"/>
      <c r="P84" s="10">
        <f>IF(N84="","",IFERROR(N84-O84,0))</f>
        <v/>
      </c>
      <c r="Q84" s="11" t="n"/>
      <c r="R84" s="10">
        <f>IF(N84="","",IF(L84="Ja",N84*Q84,0))</f>
        <v/>
      </c>
      <c r="S84" s="7" t="n"/>
      <c r="T84" s="12" t="n"/>
      <c r="U84" s="6" t="n"/>
    </row>
    <row r="85" ht="32" customHeight="1">
      <c r="A85" s="13" t="n"/>
      <c r="B85" s="5" t="n"/>
      <c r="C85" s="6" t="n"/>
      <c r="D85" s="6" t="n"/>
      <c r="E85" s="14" t="n"/>
      <c r="F85" s="13" t="n"/>
      <c r="G85" s="13" t="n"/>
      <c r="H85" s="6" t="n"/>
      <c r="I85" s="6" t="n"/>
      <c r="J85" s="13" t="n"/>
      <c r="K85" s="14" t="n"/>
      <c r="L85" s="14" t="n"/>
      <c r="M85" s="8">
        <f>IF(H85="","",IFERROR(VLOOKUP(H85,'Hinweise'!$A$20:$B$35,2,FALSE),"Sonstige Werbungskosten"))</f>
        <v/>
      </c>
      <c r="N85" s="9" t="n"/>
      <c r="O85" s="9" t="n"/>
      <c r="P85" s="10">
        <f>IF(N85="","",IFERROR(N85-O85,0))</f>
        <v/>
      </c>
      <c r="Q85" s="11" t="n"/>
      <c r="R85" s="10">
        <f>IF(N85="","",IF(L85="Ja",N85*Q85,0))</f>
        <v/>
      </c>
      <c r="S85" s="14" t="n"/>
      <c r="T85" s="12" t="n"/>
      <c r="U85" s="6" t="n"/>
    </row>
    <row r="86" ht="32" customHeight="1">
      <c r="A86" s="4" t="n"/>
      <c r="B86" s="5" t="n"/>
      <c r="C86" s="6" t="n"/>
      <c r="D86" s="6" t="n"/>
      <c r="E86" s="7" t="n"/>
      <c r="F86" s="4" t="n"/>
      <c r="G86" s="4" t="n"/>
      <c r="H86" s="6" t="n"/>
      <c r="I86" s="6" t="n"/>
      <c r="J86" s="4" t="n"/>
      <c r="K86" s="7" t="n"/>
      <c r="L86" s="7" t="n"/>
      <c r="M86" s="8">
        <f>IF(H86="","",IFERROR(VLOOKUP(H86,'Hinweise'!$A$20:$B$35,2,FALSE),"Sonstige Werbungskosten"))</f>
        <v/>
      </c>
      <c r="N86" s="9" t="n"/>
      <c r="O86" s="9" t="n"/>
      <c r="P86" s="10">
        <f>IF(N86="","",IFERROR(N86-O86,0))</f>
        <v/>
      </c>
      <c r="Q86" s="11" t="n"/>
      <c r="R86" s="10">
        <f>IF(N86="","",IF(L86="Ja",N86*Q86,0))</f>
        <v/>
      </c>
      <c r="S86" s="7" t="n"/>
      <c r="T86" s="12" t="n"/>
      <c r="U86" s="6" t="n"/>
    </row>
    <row r="87" ht="32" customHeight="1">
      <c r="A87" s="13" t="n"/>
      <c r="B87" s="5" t="n"/>
      <c r="C87" s="6" t="n"/>
      <c r="D87" s="6" t="n"/>
      <c r="E87" s="14" t="n"/>
      <c r="F87" s="13" t="n"/>
      <c r="G87" s="13" t="n"/>
      <c r="H87" s="6" t="n"/>
      <c r="I87" s="6" t="n"/>
      <c r="J87" s="13" t="n"/>
      <c r="K87" s="14" t="n"/>
      <c r="L87" s="14" t="n"/>
      <c r="M87" s="8">
        <f>IF(H87="","",IFERROR(VLOOKUP(H87,'Hinweise'!$A$20:$B$35,2,FALSE),"Sonstige Werbungskosten"))</f>
        <v/>
      </c>
      <c r="N87" s="9" t="n"/>
      <c r="O87" s="9" t="n"/>
      <c r="P87" s="10">
        <f>IF(N87="","",IFERROR(N87-O87,0))</f>
        <v/>
      </c>
      <c r="Q87" s="11" t="n"/>
      <c r="R87" s="10">
        <f>IF(N87="","",IF(L87="Ja",N87*Q87,0))</f>
        <v/>
      </c>
      <c r="S87" s="14" t="n"/>
      <c r="T87" s="12" t="n"/>
      <c r="U87" s="6" t="n"/>
    </row>
    <row r="88" ht="32" customHeight="1">
      <c r="A88" s="4" t="n"/>
      <c r="B88" s="5" t="n"/>
      <c r="C88" s="6" t="n"/>
      <c r="D88" s="6" t="n"/>
      <c r="E88" s="7" t="n"/>
      <c r="F88" s="4" t="n"/>
      <c r="G88" s="4" t="n"/>
      <c r="H88" s="6" t="n"/>
      <c r="I88" s="6" t="n"/>
      <c r="J88" s="4" t="n"/>
      <c r="K88" s="7" t="n"/>
      <c r="L88" s="7" t="n"/>
      <c r="M88" s="8">
        <f>IF(H88="","",IFERROR(VLOOKUP(H88,'Hinweise'!$A$20:$B$35,2,FALSE),"Sonstige Werbungskosten"))</f>
        <v/>
      </c>
      <c r="N88" s="9" t="n"/>
      <c r="O88" s="9" t="n"/>
      <c r="P88" s="10">
        <f>IF(N88="","",IFERROR(N88-O88,0))</f>
        <v/>
      </c>
      <c r="Q88" s="11" t="n"/>
      <c r="R88" s="10">
        <f>IF(N88="","",IF(L88="Ja",N88*Q88,0))</f>
        <v/>
      </c>
      <c r="S88" s="7" t="n"/>
      <c r="T88" s="12" t="n"/>
      <c r="U88" s="6" t="n"/>
    </row>
    <row r="89" ht="32" customHeight="1">
      <c r="A89" s="13" t="n"/>
      <c r="B89" s="5" t="n"/>
      <c r="C89" s="6" t="n"/>
      <c r="D89" s="6" t="n"/>
      <c r="E89" s="14" t="n"/>
      <c r="F89" s="13" t="n"/>
      <c r="G89" s="13" t="n"/>
      <c r="H89" s="6" t="n"/>
      <c r="I89" s="6" t="n"/>
      <c r="J89" s="13" t="n"/>
      <c r="K89" s="14" t="n"/>
      <c r="L89" s="14" t="n"/>
      <c r="M89" s="8">
        <f>IF(H89="","",IFERROR(VLOOKUP(H89,'Hinweise'!$A$20:$B$35,2,FALSE),"Sonstige Werbungskosten"))</f>
        <v/>
      </c>
      <c r="N89" s="9" t="n"/>
      <c r="O89" s="9" t="n"/>
      <c r="P89" s="10">
        <f>IF(N89="","",IFERROR(N89-O89,0))</f>
        <v/>
      </c>
      <c r="Q89" s="11" t="n"/>
      <c r="R89" s="10">
        <f>IF(N89="","",IF(L89="Ja",N89*Q89,0))</f>
        <v/>
      </c>
      <c r="S89" s="14" t="n"/>
      <c r="T89" s="12" t="n"/>
      <c r="U89" s="6" t="n"/>
    </row>
    <row r="90" ht="32" customHeight="1">
      <c r="A90" s="4" t="n"/>
      <c r="B90" s="5" t="n"/>
      <c r="C90" s="6" t="n"/>
      <c r="D90" s="6" t="n"/>
      <c r="E90" s="7" t="n"/>
      <c r="F90" s="4" t="n"/>
      <c r="G90" s="4" t="n"/>
      <c r="H90" s="6" t="n"/>
      <c r="I90" s="6" t="n"/>
      <c r="J90" s="4" t="n"/>
      <c r="K90" s="7" t="n"/>
      <c r="L90" s="7" t="n"/>
      <c r="M90" s="8">
        <f>IF(H90="","",IFERROR(VLOOKUP(H90,'Hinweise'!$A$20:$B$35,2,FALSE),"Sonstige Werbungskosten"))</f>
        <v/>
      </c>
      <c r="N90" s="9" t="n"/>
      <c r="O90" s="9" t="n"/>
      <c r="P90" s="10">
        <f>IF(N90="","",IFERROR(N90-O90,0))</f>
        <v/>
      </c>
      <c r="Q90" s="11" t="n"/>
      <c r="R90" s="10">
        <f>IF(N90="","",IF(L90="Ja",N90*Q90,0))</f>
        <v/>
      </c>
      <c r="S90" s="7" t="n"/>
      <c r="T90" s="12" t="n"/>
      <c r="U90" s="6" t="n"/>
    </row>
    <row r="91" ht="32" customHeight="1">
      <c r="A91" s="13" t="n"/>
      <c r="B91" s="5" t="n"/>
      <c r="C91" s="6" t="n"/>
      <c r="D91" s="6" t="n"/>
      <c r="E91" s="14" t="n"/>
      <c r="F91" s="13" t="n"/>
      <c r="G91" s="13" t="n"/>
      <c r="H91" s="6" t="n"/>
      <c r="I91" s="6" t="n"/>
      <c r="J91" s="13" t="n"/>
      <c r="K91" s="14" t="n"/>
      <c r="L91" s="14" t="n"/>
      <c r="M91" s="8">
        <f>IF(H91="","",IFERROR(VLOOKUP(H91,'Hinweise'!$A$20:$B$35,2,FALSE),"Sonstige Werbungskosten"))</f>
        <v/>
      </c>
      <c r="N91" s="9" t="n"/>
      <c r="O91" s="9" t="n"/>
      <c r="P91" s="10">
        <f>IF(N91="","",IFERROR(N91-O91,0))</f>
        <v/>
      </c>
      <c r="Q91" s="11" t="n"/>
      <c r="R91" s="10">
        <f>IF(N91="","",IF(L91="Ja",N91*Q91,0))</f>
        <v/>
      </c>
      <c r="S91" s="14" t="n"/>
      <c r="T91" s="12" t="n"/>
      <c r="U91" s="6" t="n"/>
    </row>
    <row r="92" ht="32" customHeight="1">
      <c r="A92" s="4" t="n"/>
      <c r="B92" s="5" t="n"/>
      <c r="C92" s="6" t="n"/>
      <c r="D92" s="6" t="n"/>
      <c r="E92" s="7" t="n"/>
      <c r="F92" s="4" t="n"/>
      <c r="G92" s="4" t="n"/>
      <c r="H92" s="6" t="n"/>
      <c r="I92" s="6" t="n"/>
      <c r="J92" s="4" t="n"/>
      <c r="K92" s="7" t="n"/>
      <c r="L92" s="7" t="n"/>
      <c r="M92" s="8">
        <f>IF(H92="","",IFERROR(VLOOKUP(H92,'Hinweise'!$A$20:$B$35,2,FALSE),"Sonstige Werbungskosten"))</f>
        <v/>
      </c>
      <c r="N92" s="9" t="n"/>
      <c r="O92" s="9" t="n"/>
      <c r="P92" s="10">
        <f>IF(N92="","",IFERROR(N92-O92,0))</f>
        <v/>
      </c>
      <c r="Q92" s="11" t="n"/>
      <c r="R92" s="10">
        <f>IF(N92="","",IF(L92="Ja",N92*Q92,0))</f>
        <v/>
      </c>
      <c r="S92" s="7" t="n"/>
      <c r="T92" s="12" t="n"/>
      <c r="U92" s="6" t="n"/>
    </row>
    <row r="93" ht="32" customHeight="1">
      <c r="A93" s="13" t="n"/>
      <c r="B93" s="5" t="n"/>
      <c r="C93" s="6" t="n"/>
      <c r="D93" s="6" t="n"/>
      <c r="E93" s="14" t="n"/>
      <c r="F93" s="13" t="n"/>
      <c r="G93" s="13" t="n"/>
      <c r="H93" s="6" t="n"/>
      <c r="I93" s="6" t="n"/>
      <c r="J93" s="13" t="n"/>
      <c r="K93" s="14" t="n"/>
      <c r="L93" s="14" t="n"/>
      <c r="M93" s="8">
        <f>IF(H93="","",IFERROR(VLOOKUP(H93,'Hinweise'!$A$20:$B$35,2,FALSE),"Sonstige Werbungskosten"))</f>
        <v/>
      </c>
      <c r="N93" s="9" t="n"/>
      <c r="O93" s="9" t="n"/>
      <c r="P93" s="10">
        <f>IF(N93="","",IFERROR(N93-O93,0))</f>
        <v/>
      </c>
      <c r="Q93" s="11" t="n"/>
      <c r="R93" s="10">
        <f>IF(N93="","",IF(L93="Ja",N93*Q93,0))</f>
        <v/>
      </c>
      <c r="S93" s="14" t="n"/>
      <c r="T93" s="12" t="n"/>
      <c r="U93" s="6" t="n"/>
    </row>
    <row r="94" ht="32" customHeight="1">
      <c r="A94" s="4" t="n"/>
      <c r="B94" s="5" t="n"/>
      <c r="C94" s="6" t="n"/>
      <c r="D94" s="6" t="n"/>
      <c r="E94" s="7" t="n"/>
      <c r="F94" s="4" t="n"/>
      <c r="G94" s="4" t="n"/>
      <c r="H94" s="6" t="n"/>
      <c r="I94" s="6" t="n"/>
      <c r="J94" s="4" t="n"/>
      <c r="K94" s="7" t="n"/>
      <c r="L94" s="7" t="n"/>
      <c r="M94" s="8">
        <f>IF(H94="","",IFERROR(VLOOKUP(H94,'Hinweise'!$A$20:$B$35,2,FALSE),"Sonstige Werbungskosten"))</f>
        <v/>
      </c>
      <c r="N94" s="9" t="n"/>
      <c r="O94" s="9" t="n"/>
      <c r="P94" s="10">
        <f>IF(N94="","",IFERROR(N94-O94,0))</f>
        <v/>
      </c>
      <c r="Q94" s="11" t="n"/>
      <c r="R94" s="10">
        <f>IF(N94="","",IF(L94="Ja",N94*Q94,0))</f>
        <v/>
      </c>
      <c r="S94" s="7" t="n"/>
      <c r="T94" s="12" t="n"/>
      <c r="U94" s="6" t="n"/>
    </row>
    <row r="95" ht="32" customHeight="1">
      <c r="A95" s="13" t="n"/>
      <c r="B95" s="5" t="n"/>
      <c r="C95" s="6" t="n"/>
      <c r="D95" s="6" t="n"/>
      <c r="E95" s="14" t="n"/>
      <c r="F95" s="13" t="n"/>
      <c r="G95" s="13" t="n"/>
      <c r="H95" s="6" t="n"/>
      <c r="I95" s="6" t="n"/>
      <c r="J95" s="13" t="n"/>
      <c r="K95" s="14" t="n"/>
      <c r="L95" s="14" t="n"/>
      <c r="M95" s="8">
        <f>IF(H95="","",IFERROR(VLOOKUP(H95,'Hinweise'!$A$20:$B$35,2,FALSE),"Sonstige Werbungskosten"))</f>
        <v/>
      </c>
      <c r="N95" s="9" t="n"/>
      <c r="O95" s="9" t="n"/>
      <c r="P95" s="10">
        <f>IF(N95="","",IFERROR(N95-O95,0))</f>
        <v/>
      </c>
      <c r="Q95" s="11" t="n"/>
      <c r="R95" s="10">
        <f>IF(N95="","",IF(L95="Ja",N95*Q95,0))</f>
        <v/>
      </c>
      <c r="S95" s="14" t="n"/>
      <c r="T95" s="12" t="n"/>
      <c r="U95" s="6" t="n"/>
    </row>
    <row r="96" ht="32" customHeight="1">
      <c r="A96" s="4" t="n"/>
      <c r="B96" s="5" t="n"/>
      <c r="C96" s="6" t="n"/>
      <c r="D96" s="6" t="n"/>
      <c r="E96" s="7" t="n"/>
      <c r="F96" s="4" t="n"/>
      <c r="G96" s="4" t="n"/>
      <c r="H96" s="6" t="n"/>
      <c r="I96" s="6" t="n"/>
      <c r="J96" s="4" t="n"/>
      <c r="K96" s="7" t="n"/>
      <c r="L96" s="7" t="n"/>
      <c r="M96" s="8">
        <f>IF(H96="","",IFERROR(VLOOKUP(H96,'Hinweise'!$A$20:$B$35,2,FALSE),"Sonstige Werbungskosten"))</f>
        <v/>
      </c>
      <c r="N96" s="9" t="n"/>
      <c r="O96" s="9" t="n"/>
      <c r="P96" s="10">
        <f>IF(N96="","",IFERROR(N96-O96,0))</f>
        <v/>
      </c>
      <c r="Q96" s="11" t="n"/>
      <c r="R96" s="10">
        <f>IF(N96="","",IF(L96="Ja",N96*Q96,0))</f>
        <v/>
      </c>
      <c r="S96" s="7" t="n"/>
      <c r="T96" s="12" t="n"/>
      <c r="U96" s="6" t="n"/>
    </row>
    <row r="97" ht="32" customHeight="1">
      <c r="A97" s="13" t="n"/>
      <c r="B97" s="5" t="n"/>
      <c r="C97" s="6" t="n"/>
      <c r="D97" s="6" t="n"/>
      <c r="E97" s="14" t="n"/>
      <c r="F97" s="13" t="n"/>
      <c r="G97" s="13" t="n"/>
      <c r="H97" s="6" t="n"/>
      <c r="I97" s="6" t="n"/>
      <c r="J97" s="13" t="n"/>
      <c r="K97" s="14" t="n"/>
      <c r="L97" s="14" t="n"/>
      <c r="M97" s="8">
        <f>IF(H97="","",IFERROR(VLOOKUP(H97,'Hinweise'!$A$20:$B$35,2,FALSE),"Sonstige Werbungskosten"))</f>
        <v/>
      </c>
      <c r="N97" s="9" t="n"/>
      <c r="O97" s="9" t="n"/>
      <c r="P97" s="10">
        <f>IF(N97="","",IFERROR(N97-O97,0))</f>
        <v/>
      </c>
      <c r="Q97" s="11" t="n"/>
      <c r="R97" s="10">
        <f>IF(N97="","",IF(L97="Ja",N97*Q97,0))</f>
        <v/>
      </c>
      <c r="S97" s="14" t="n"/>
      <c r="T97" s="12" t="n"/>
      <c r="U97" s="6" t="n"/>
    </row>
    <row r="98" ht="32" customHeight="1">
      <c r="A98" s="4" t="n"/>
      <c r="B98" s="5" t="n"/>
      <c r="C98" s="6" t="n"/>
      <c r="D98" s="6" t="n"/>
      <c r="E98" s="7" t="n"/>
      <c r="F98" s="4" t="n"/>
      <c r="G98" s="4" t="n"/>
      <c r="H98" s="6" t="n"/>
      <c r="I98" s="6" t="n"/>
      <c r="J98" s="4" t="n"/>
      <c r="K98" s="7" t="n"/>
      <c r="L98" s="7" t="n"/>
      <c r="M98" s="8">
        <f>IF(H98="","",IFERROR(VLOOKUP(H98,'Hinweise'!$A$20:$B$35,2,FALSE),"Sonstige Werbungskosten"))</f>
        <v/>
      </c>
      <c r="N98" s="9" t="n"/>
      <c r="O98" s="9" t="n"/>
      <c r="P98" s="10">
        <f>IF(N98="","",IFERROR(N98-O98,0))</f>
        <v/>
      </c>
      <c r="Q98" s="11" t="n"/>
      <c r="R98" s="10">
        <f>IF(N98="","",IF(L98="Ja",N98*Q98,0))</f>
        <v/>
      </c>
      <c r="S98" s="7" t="n"/>
      <c r="T98" s="12" t="n"/>
      <c r="U98" s="6" t="n"/>
    </row>
    <row r="99" ht="32" customHeight="1">
      <c r="A99" s="13" t="n"/>
      <c r="B99" s="5" t="n"/>
      <c r="C99" s="6" t="n"/>
      <c r="D99" s="6" t="n"/>
      <c r="E99" s="14" t="n"/>
      <c r="F99" s="13" t="n"/>
      <c r="G99" s="13" t="n"/>
      <c r="H99" s="6" t="n"/>
      <c r="I99" s="6" t="n"/>
      <c r="J99" s="13" t="n"/>
      <c r="K99" s="14" t="n"/>
      <c r="L99" s="14" t="n"/>
      <c r="M99" s="8">
        <f>IF(H99="","",IFERROR(VLOOKUP(H99,'Hinweise'!$A$20:$B$35,2,FALSE),"Sonstige Werbungskosten"))</f>
        <v/>
      </c>
      <c r="N99" s="9" t="n"/>
      <c r="O99" s="9" t="n"/>
      <c r="P99" s="10">
        <f>IF(N99="","",IFERROR(N99-O99,0))</f>
        <v/>
      </c>
      <c r="Q99" s="11" t="n"/>
      <c r="R99" s="10">
        <f>IF(N99="","",IF(L99="Ja",N99*Q99,0))</f>
        <v/>
      </c>
      <c r="S99" s="14" t="n"/>
      <c r="T99" s="12" t="n"/>
      <c r="U99" s="6" t="n"/>
    </row>
    <row r="100" ht="32" customHeight="1">
      <c r="A100" s="4" t="n"/>
      <c r="B100" s="5" t="n"/>
      <c r="C100" s="6" t="n"/>
      <c r="D100" s="6" t="n"/>
      <c r="E100" s="7" t="n"/>
      <c r="F100" s="4" t="n"/>
      <c r="G100" s="4" t="n"/>
      <c r="H100" s="6" t="n"/>
      <c r="I100" s="6" t="n"/>
      <c r="J100" s="4" t="n"/>
      <c r="K100" s="7" t="n"/>
      <c r="L100" s="7" t="n"/>
      <c r="M100" s="8">
        <f>IF(H100="","",IFERROR(VLOOKUP(H100,'Hinweise'!$A$20:$B$35,2,FALSE),"Sonstige Werbungskosten"))</f>
        <v/>
      </c>
      <c r="N100" s="9" t="n"/>
      <c r="O100" s="9" t="n"/>
      <c r="P100" s="10">
        <f>IF(N100="","",IFERROR(N100-O100,0))</f>
        <v/>
      </c>
      <c r="Q100" s="11" t="n"/>
      <c r="R100" s="10">
        <f>IF(N100="","",IF(L100="Ja",N100*Q100,0))</f>
        <v/>
      </c>
      <c r="S100" s="7" t="n"/>
      <c r="T100" s="12" t="n"/>
      <c r="U100" s="6" t="n"/>
    </row>
    <row r="101" ht="32" customHeight="1">
      <c r="A101" s="13" t="n"/>
      <c r="B101" s="5" t="n"/>
      <c r="C101" s="6" t="n"/>
      <c r="D101" s="6" t="n"/>
      <c r="E101" s="14" t="n"/>
      <c r="F101" s="13" t="n"/>
      <c r="G101" s="13" t="n"/>
      <c r="H101" s="6" t="n"/>
      <c r="I101" s="6" t="n"/>
      <c r="J101" s="13" t="n"/>
      <c r="K101" s="14" t="n"/>
      <c r="L101" s="14" t="n"/>
      <c r="M101" s="8">
        <f>IF(H101="","",IFERROR(VLOOKUP(H101,'Hinweise'!$A$20:$B$35,2,FALSE),"Sonstige Werbungskosten"))</f>
        <v/>
      </c>
      <c r="N101" s="9" t="n"/>
      <c r="O101" s="9" t="n"/>
      <c r="P101" s="10">
        <f>IF(N101="","",IFERROR(N101-O101,0))</f>
        <v/>
      </c>
      <c r="Q101" s="11" t="n"/>
      <c r="R101" s="10">
        <f>IF(N101="","",IF(L101="Ja",N101*Q101,0))</f>
        <v/>
      </c>
      <c r="S101" s="14" t="n"/>
      <c r="T101" s="12" t="n"/>
      <c r="U101" s="6" t="n"/>
    </row>
    <row r="102" ht="32" customHeight="1">
      <c r="A102" s="4" t="n"/>
      <c r="B102" s="5" t="n"/>
      <c r="C102" s="6" t="n"/>
      <c r="D102" s="6" t="n"/>
      <c r="E102" s="7" t="n"/>
      <c r="F102" s="4" t="n"/>
      <c r="G102" s="4" t="n"/>
      <c r="H102" s="6" t="n"/>
      <c r="I102" s="6" t="n"/>
      <c r="J102" s="4" t="n"/>
      <c r="K102" s="7" t="n"/>
      <c r="L102" s="7" t="n"/>
      <c r="M102" s="8">
        <f>IF(H102="","",IFERROR(VLOOKUP(H102,'Hinweise'!$A$20:$B$35,2,FALSE),"Sonstige Werbungskosten"))</f>
        <v/>
      </c>
      <c r="N102" s="9" t="n"/>
      <c r="O102" s="9" t="n"/>
      <c r="P102" s="10">
        <f>IF(N102="","",IFERROR(N102-O102,0))</f>
        <v/>
      </c>
      <c r="Q102" s="11" t="n"/>
      <c r="R102" s="10">
        <f>IF(N102="","",IF(L102="Ja",N102*Q102,0))</f>
        <v/>
      </c>
      <c r="S102" s="7" t="n"/>
      <c r="T102" s="12" t="n"/>
      <c r="U102" s="6" t="n"/>
    </row>
    <row r="103" ht="32" customHeight="1">
      <c r="A103" s="13" t="n"/>
      <c r="B103" s="5" t="n"/>
      <c r="C103" s="6" t="n"/>
      <c r="D103" s="6" t="n"/>
      <c r="E103" s="14" t="n"/>
      <c r="F103" s="13" t="n"/>
      <c r="G103" s="13" t="n"/>
      <c r="H103" s="6" t="n"/>
      <c r="I103" s="6" t="n"/>
      <c r="J103" s="13" t="n"/>
      <c r="K103" s="14" t="n"/>
      <c r="L103" s="14" t="n"/>
      <c r="M103" s="8">
        <f>IF(H103="","",IFERROR(VLOOKUP(H103,'Hinweise'!$A$20:$B$35,2,FALSE),"Sonstige Werbungskosten"))</f>
        <v/>
      </c>
      <c r="N103" s="9" t="n"/>
      <c r="O103" s="9" t="n"/>
      <c r="P103" s="10">
        <f>IF(N103="","",IFERROR(N103-O103,0))</f>
        <v/>
      </c>
      <c r="Q103" s="11" t="n"/>
      <c r="R103" s="10">
        <f>IF(N103="","",IF(L103="Ja",N103*Q103,0))</f>
        <v/>
      </c>
      <c r="S103" s="14" t="n"/>
      <c r="T103" s="12" t="n"/>
      <c r="U103" s="6" t="n"/>
    </row>
    <row r="104">
      <c r="A104" s="15" t="inlineStr">
        <is>
          <t>Summe</t>
        </is>
      </c>
      <c r="B104" s="15" t="n"/>
      <c r="C104" s="15" t="n"/>
      <c r="D104" s="15" t="n"/>
      <c r="E104" s="15" t="n"/>
      <c r="F104" s="15" t="n"/>
      <c r="G104" s="15" t="n"/>
      <c r="H104" s="15" t="n"/>
      <c r="I104" s="15" t="n"/>
      <c r="J104" s="15" t="n"/>
      <c r="K104" s="15" t="n"/>
      <c r="L104" s="15" t="n"/>
      <c r="M104" s="15" t="n"/>
      <c r="N104" s="16">
        <f>SUM(N4:N103)</f>
        <v/>
      </c>
      <c r="O104" s="16">
        <f>SUM(O4:O103)</f>
        <v/>
      </c>
      <c r="P104" s="16">
        <f>SUM(P4:P103)</f>
        <v/>
      </c>
      <c r="Q104" s="15" t="n"/>
      <c r="R104" s="16">
        <f>SUM(R4:R103)</f>
        <v/>
      </c>
      <c r="S104" s="15" t="n"/>
      <c r="T104" s="15" t="n"/>
      <c r="U104" s="15" t="n"/>
    </row>
  </sheetData>
  <autoFilter ref="A3:U103"/>
  <mergeCells count="1">
    <mergeCell ref="A1:U1"/>
  </mergeCells>
  <conditionalFormatting sqref="L4:L103">
    <cfRule type="expression" priority="1" dxfId="0" stopIfTrue="1">
      <formula>L4="Nein"</formula>
    </cfRule>
  </conditionalFormatting>
  <conditionalFormatting sqref="T4:T103">
    <cfRule type="expression" priority="2" dxfId="0" stopIfTrue="1">
      <formula>T4="Nein"</formula>
    </cfRule>
  </conditionalFormatting>
  <conditionalFormatting sqref="R4:R103">
    <cfRule type="expression" priority="3" dxfId="1" stopIfTrue="1">
      <formula>R4&gt;0</formula>
    </cfRule>
  </conditionalFormatting>
  <dataValidations count="7">
    <dataValidation sqref="H4:H103" showErrorMessage="1" showInputMessage="1" allowBlank="1" type="list">
      <formula1>"Grundsteuer,Gebäudeversicherung,Hausverwaltung,Reparatur/Instandhaltung,Steuerberatung,Bankgebühren,Fahrtkosten,Inseratskosten,Schornsteinfeger,Gartenpflege"</formula1>
    </dataValidation>
    <dataValidation sqref="G4:G103" showErrorMessage="1" showInputMessage="1" allowBlank="1" type="list">
      <formula1>"Mietwohnung,Eigentumswohnung,Mehrfamilienhaus,Gewerbeeinheit"</formula1>
    </dataValidation>
    <dataValidation sqref="K4:K103" showErrorMessage="1" showInputMessage="1" allowBlank="1" type="list">
      <formula1>"Ja,Nein"</formula1>
    </dataValidation>
    <dataValidation sqref="L4:L103" showErrorMessage="1" showInputMessage="1" allowBlank="1" type="list">
      <formula1>"Ja,Nein"</formula1>
    </dataValidation>
    <dataValidation sqref="Q4:Q103" showErrorMessage="1" showInputMessage="1" allowBlank="1" type="decimal" operator="between">
      <formula1>0</formula1>
      <formula2>1</formula2>
    </dataValidation>
    <dataValidation sqref="S4:S103" showErrorMessage="1" showInputMessage="1" allowBlank="1" type="list">
      <formula1>"Überweisung,Lastschrift,Kreditkarte,Barzahlung"</formula1>
    </dataValidation>
    <dataValidation sqref="T4:T103" showErrorMessage="1" showInputMessage="1" allowBlank="1" type="list">
      <formula1>"Ja,Nein"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6"/>
  <sheetViews>
    <sheetView showGridLines="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38" customWidth="1" min="1" max="1"/>
    <col width="22" customWidth="1" min="2" max="2"/>
    <col width="16" customWidth="1" min="3" max="3"/>
    <col width="20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</cols>
  <sheetData>
    <row r="1" ht="28" customHeight="1">
      <c r="A1" s="17" t="inlineStr">
        <is>
          <t>Auswertung steuerlich relevanter Vermietungskosten – Steuerjahr 2026</t>
        </is>
      </c>
    </row>
    <row r="2"/>
    <row r="3">
      <c r="A3" s="18" t="inlineStr">
        <is>
          <t>Steuerjahr</t>
        </is>
      </c>
      <c r="B3" s="12" t="n">
        <v>2026</v>
      </c>
    </row>
    <row r="4">
      <c r="A4" s="18" t="inlineStr">
        <is>
          <t>Auswertungsbeginn</t>
        </is>
      </c>
      <c r="B4" s="5" t="n">
        <v>46023</v>
      </c>
    </row>
    <row r="5">
      <c r="A5" s="18" t="inlineStr">
        <is>
          <t>Auswertungsende</t>
        </is>
      </c>
      <c r="B5" s="5" t="n">
        <v>46387</v>
      </c>
    </row>
    <row r="6"/>
    <row r="7">
      <c r="A7" s="19" t="inlineStr">
        <is>
          <t>Gesamtkosten brutto</t>
        </is>
      </c>
      <c r="B7" s="10">
        <f>SUMIFS('Kostenerfassung'!$N$4:$N$103,'Kostenerfassung'!$B$4:$B$103,"&gt;="&amp;'Auswertung'!$B$4,'Kostenerfassung'!$B$4:$B$103,"&lt;="&amp;'Auswertung'!$B$5)</f>
        <v/>
      </c>
    </row>
    <row r="8">
      <c r="A8" s="19" t="inlineStr">
        <is>
          <t>Gesamte Umsatzsteuer</t>
        </is>
      </c>
      <c r="B8" s="10">
        <f>SUMIFS('Kostenerfassung'!$O$4:$O$103,'Kostenerfassung'!$B$4:$B$103,"&gt;="&amp;'Auswertung'!$B$4,'Kostenerfassung'!$B$4:$B$103,"&lt;="&amp;'Auswertung'!$B$5)</f>
        <v/>
      </c>
    </row>
    <row r="9">
      <c r="A9" s="19" t="inlineStr">
        <is>
          <t>Gesamtkosten netto</t>
        </is>
      </c>
      <c r="B9" s="10">
        <f>SUMIFS('Kostenerfassung'!$P$4:$P$103,'Kostenerfassung'!$B$4:$B$103,"&gt;="&amp;'Auswertung'!$B$4,'Kostenerfassung'!$B$4:$B$103,"&lt;="&amp;'Auswertung'!$B$5)</f>
        <v/>
      </c>
    </row>
    <row r="10">
      <c r="A10" s="19" t="inlineStr">
        <is>
          <t>Steuerlich absetzbare Werbungskosten</t>
        </is>
      </c>
      <c r="B10" s="20">
        <f>SUMIFS('Kostenerfassung'!$R$4:$R$103,'Kostenerfassung'!$B$4:$B$103,"&gt;="&amp;'Auswertung'!$B$4,'Kostenerfassung'!$B$4:$B$103,"&lt;="&amp;'Auswertung'!$B$5)</f>
        <v/>
      </c>
    </row>
    <row r="11">
      <c r="A11" s="19" t="inlineStr">
        <is>
          <t>Nicht absetzbare Kosten</t>
        </is>
      </c>
      <c r="B11" s="10">
        <f>'Auswertung'!$B$7-'Auswertung'!$B$10</f>
        <v/>
      </c>
    </row>
    <row r="12">
      <c r="A12" s="19" t="inlineStr">
        <is>
          <t>Kosten mit fehlendem Beleg (Anzahl)</t>
        </is>
      </c>
      <c r="B12" s="21">
        <f>COUNTIFS('Kostenerfassung'!$T$4:$T$103,"Nein",'Kostenerfassung'!$B$4:$B$103,"&gt;="&amp;'Auswertung'!$B$4,'Kostenerfassung'!$B$4:$B$103,"&lt;="&amp;'Auswertung'!$B$5)</f>
        <v/>
      </c>
    </row>
    <row r="13">
      <c r="A13" s="19" t="inlineStr">
        <is>
          <t>Durchschnittlicher absetzbarer Betrag</t>
        </is>
      </c>
      <c r="B13" s="10">
        <f>IFERROR(AVERAGE('Kostenerfassung'!$R$4:$R$103),0)</f>
        <v/>
      </c>
    </row>
    <row r="14">
      <c r="A14" s="19" t="inlineStr">
        <is>
          <t>Anzahl der erfassten Belege</t>
        </is>
      </c>
      <c r="B14" s="22">
        <f>COUNTIFS('Kostenerfassung'!$A$4:$A$103,"&lt;&gt;",'Kostenerfassung'!$B$4:$B$103,"&gt;="&amp;'Auswertung'!$B$4,'Kostenerfassung'!$B$4:$B$103,"&lt;="&amp;'Auswertung'!$B$5)</f>
        <v/>
      </c>
    </row>
    <row r="15">
      <c r="A15" s="19" t="inlineStr">
        <is>
          <t>Anzahl steuerlich absetzbarer Positionen</t>
        </is>
      </c>
      <c r="B15" s="22">
        <f>COUNTIF('Kostenerfassung'!$L$4:$L$103,"Ja")</f>
        <v/>
      </c>
    </row>
    <row r="16">
      <c r="A16" s="19" t="inlineStr">
        <is>
          <t>Anteil absetzbarer Kosten</t>
        </is>
      </c>
      <c r="B16" s="23">
        <f>IFERROR('Auswertung'!$B$10/'Auswertung'!$B$7,0)</f>
        <v/>
      </c>
    </row>
    <row r="17"/>
    <row r="18"/>
    <row r="19">
      <c r="A19" s="24" t="inlineStr">
        <is>
          <t>Auswertung nach Kostenart</t>
        </is>
      </c>
    </row>
    <row r="20">
      <c r="A20" s="3" t="inlineStr">
        <is>
          <t>Kostenart</t>
        </is>
      </c>
      <c r="B20" s="3" t="inlineStr">
        <is>
          <t>Absetzbare Werbungskosten</t>
        </is>
      </c>
    </row>
    <row r="21">
      <c r="A21" s="4" t="inlineStr">
        <is>
          <t>Grundsteuer</t>
        </is>
      </c>
      <c r="B21" s="25">
        <f>SUMIF('Kostenerfassung'!$H$4:$H$103,'Auswertung'!$A21,'Kostenerfassung'!$R$4:$R$103)</f>
        <v/>
      </c>
    </row>
    <row r="22">
      <c r="A22" s="13" t="inlineStr">
        <is>
          <t>Gebäudeversicherung</t>
        </is>
      </c>
      <c r="B22" s="26">
        <f>SUMIF('Kostenerfassung'!$H$4:$H$103,'Auswertung'!$A22,'Kostenerfassung'!$R$4:$R$103)</f>
        <v/>
      </c>
    </row>
    <row r="23">
      <c r="A23" s="4" t="inlineStr">
        <is>
          <t>Hausverwaltung</t>
        </is>
      </c>
      <c r="B23" s="25">
        <f>SUMIF('Kostenerfassung'!$H$4:$H$103,'Auswertung'!$A23,'Kostenerfassung'!$R$4:$R$103)</f>
        <v/>
      </c>
    </row>
    <row r="24">
      <c r="A24" s="13" t="inlineStr">
        <is>
          <t>Reparatur/Instandhaltung</t>
        </is>
      </c>
      <c r="B24" s="26">
        <f>SUMIF('Kostenerfassung'!$H$4:$H$103,'Auswertung'!$A24,'Kostenerfassung'!$R$4:$R$103)</f>
        <v/>
      </c>
    </row>
    <row r="25">
      <c r="A25" s="4" t="inlineStr">
        <is>
          <t>Steuerberatung</t>
        </is>
      </c>
      <c r="B25" s="25">
        <f>SUMIF('Kostenerfassung'!$H$4:$H$103,'Auswertung'!$A25,'Kostenerfassung'!$R$4:$R$103)</f>
        <v/>
      </c>
    </row>
    <row r="26">
      <c r="A26" s="13" t="inlineStr">
        <is>
          <t>Bankgebühren</t>
        </is>
      </c>
      <c r="B26" s="26">
        <f>SUMIF('Kostenerfassung'!$H$4:$H$103,'Auswertung'!$A26,'Kostenerfassung'!$R$4:$R$103)</f>
        <v/>
      </c>
    </row>
    <row r="27">
      <c r="A27" s="4" t="inlineStr">
        <is>
          <t>Fahrtkosten</t>
        </is>
      </c>
      <c r="B27" s="25">
        <f>SUMIF('Kostenerfassung'!$H$4:$H$103,'Auswertung'!$A27,'Kostenerfassung'!$R$4:$R$103)</f>
        <v/>
      </c>
    </row>
    <row r="28">
      <c r="A28" s="13" t="inlineStr">
        <is>
          <t>Inseratskosten</t>
        </is>
      </c>
      <c r="B28" s="26">
        <f>SUMIF('Kostenerfassung'!$H$4:$H$103,'Auswertung'!$A28,'Kostenerfassung'!$R$4:$R$103)</f>
        <v/>
      </c>
    </row>
    <row r="29">
      <c r="A29" s="4" t="inlineStr">
        <is>
          <t>Schornsteinfeger</t>
        </is>
      </c>
      <c r="B29" s="25">
        <f>SUMIF('Kostenerfassung'!$H$4:$H$103,'Auswertung'!$A29,'Kostenerfassung'!$R$4:$R$103)</f>
        <v/>
      </c>
    </row>
    <row r="30">
      <c r="A30" s="13" t="inlineStr">
        <is>
          <t>Gartenpflege</t>
        </is>
      </c>
      <c r="B30" s="26">
        <f>SUMIF('Kostenerfassung'!$H$4:$H$103,'Auswertung'!$A30,'Kostenerfassung'!$R$4:$R$103)</f>
        <v/>
      </c>
    </row>
    <row r="31"/>
    <row r="32"/>
    <row r="33">
      <c r="A33" s="24" t="inlineStr">
        <is>
          <t>Absetzbare Kosten nach Zahlungsmonat</t>
        </is>
      </c>
    </row>
    <row r="34">
      <c r="A34" s="3" t="inlineStr">
        <is>
          <t>Monat</t>
        </is>
      </c>
      <c r="B34" s="3" t="inlineStr">
        <is>
          <t>Beginn</t>
        </is>
      </c>
      <c r="C34" s="3" t="inlineStr">
        <is>
          <t>Ende</t>
        </is>
      </c>
      <c r="D34" s="3" t="inlineStr">
        <is>
          <t>Absetzbarer Betrag</t>
        </is>
      </c>
    </row>
    <row r="35">
      <c r="A35" s="7" t="inlineStr">
        <is>
          <t>Januar</t>
        </is>
      </c>
      <c r="B35" s="27" t="n">
        <v>46023</v>
      </c>
      <c r="C35" s="27" t="n">
        <v>46053</v>
      </c>
      <c r="D35" s="25">
        <f>SUMIFS('Kostenerfassung'!$R$4:$R$103,'Kostenerfassung'!$B$4:$B$103,"&gt;="&amp;'Auswertung'!$B35,'Kostenerfassung'!$B$4:$B$103,"&lt;="&amp;'Auswertung'!$C35)</f>
        <v/>
      </c>
    </row>
    <row r="36">
      <c r="A36" s="14" t="inlineStr">
        <is>
          <t>Februar</t>
        </is>
      </c>
      <c r="B36" s="28" t="n">
        <v>46054</v>
      </c>
      <c r="C36" s="28" t="n">
        <v>46081</v>
      </c>
      <c r="D36" s="26">
        <f>SUMIFS('Kostenerfassung'!$R$4:$R$103,'Kostenerfassung'!$B$4:$B$103,"&gt;="&amp;'Auswertung'!$B36,'Kostenerfassung'!$B$4:$B$103,"&lt;="&amp;'Auswertung'!$C36)</f>
        <v/>
      </c>
    </row>
    <row r="37">
      <c r="A37" s="7" t="inlineStr">
        <is>
          <t>März</t>
        </is>
      </c>
      <c r="B37" s="27" t="n">
        <v>46082</v>
      </c>
      <c r="C37" s="27" t="n">
        <v>46112</v>
      </c>
      <c r="D37" s="25">
        <f>SUMIFS('Kostenerfassung'!$R$4:$R$103,'Kostenerfassung'!$B$4:$B$103,"&gt;="&amp;'Auswertung'!$B37,'Kostenerfassung'!$B$4:$B$103,"&lt;="&amp;'Auswertung'!$C37)</f>
        <v/>
      </c>
    </row>
    <row r="38">
      <c r="A38" s="14" t="inlineStr">
        <is>
          <t>April</t>
        </is>
      </c>
      <c r="B38" s="28" t="n">
        <v>46113</v>
      </c>
      <c r="C38" s="28" t="n">
        <v>46142</v>
      </c>
      <c r="D38" s="26">
        <f>SUMIFS('Kostenerfassung'!$R$4:$R$103,'Kostenerfassung'!$B$4:$B$103,"&gt;="&amp;'Auswertung'!$B38,'Kostenerfassung'!$B$4:$B$103,"&lt;="&amp;'Auswertung'!$C38)</f>
        <v/>
      </c>
    </row>
    <row r="39">
      <c r="A39" s="7" t="inlineStr">
        <is>
          <t>Mai</t>
        </is>
      </c>
      <c r="B39" s="27" t="n">
        <v>46143</v>
      </c>
      <c r="C39" s="27" t="n">
        <v>46173</v>
      </c>
      <c r="D39" s="25">
        <f>SUMIFS('Kostenerfassung'!$R$4:$R$103,'Kostenerfassung'!$B$4:$B$103,"&gt;="&amp;'Auswertung'!$B39,'Kostenerfassung'!$B$4:$B$103,"&lt;="&amp;'Auswertung'!$C39)</f>
        <v/>
      </c>
    </row>
    <row r="40">
      <c r="A40" s="14" t="inlineStr">
        <is>
          <t>Juni</t>
        </is>
      </c>
      <c r="B40" s="28" t="n">
        <v>46174</v>
      </c>
      <c r="C40" s="28" t="n">
        <v>46203</v>
      </c>
      <c r="D40" s="26">
        <f>SUMIFS('Kostenerfassung'!$R$4:$R$103,'Kostenerfassung'!$B$4:$B$103,"&gt;="&amp;'Auswertung'!$B40,'Kostenerfassung'!$B$4:$B$103,"&lt;="&amp;'Auswertung'!$C40)</f>
        <v/>
      </c>
    </row>
    <row r="41">
      <c r="A41" s="7" t="inlineStr">
        <is>
          <t>Juli</t>
        </is>
      </c>
      <c r="B41" s="27" t="n">
        <v>46204</v>
      </c>
      <c r="C41" s="27" t="n">
        <v>46234</v>
      </c>
      <c r="D41" s="25">
        <f>SUMIFS('Kostenerfassung'!$R$4:$R$103,'Kostenerfassung'!$B$4:$B$103,"&gt;="&amp;'Auswertung'!$B41,'Kostenerfassung'!$B$4:$B$103,"&lt;="&amp;'Auswertung'!$C41)</f>
        <v/>
      </c>
    </row>
    <row r="42">
      <c r="A42" s="14" t="inlineStr">
        <is>
          <t>August</t>
        </is>
      </c>
      <c r="B42" s="28" t="n">
        <v>46235</v>
      </c>
      <c r="C42" s="28" t="n">
        <v>46265</v>
      </c>
      <c r="D42" s="26">
        <f>SUMIFS('Kostenerfassung'!$R$4:$R$103,'Kostenerfassung'!$B$4:$B$103,"&gt;="&amp;'Auswertung'!$B42,'Kostenerfassung'!$B$4:$B$103,"&lt;="&amp;'Auswertung'!$C42)</f>
        <v/>
      </c>
    </row>
    <row r="43">
      <c r="A43" s="7" t="inlineStr">
        <is>
          <t>September</t>
        </is>
      </c>
      <c r="B43" s="27" t="n">
        <v>46266</v>
      </c>
      <c r="C43" s="27" t="n">
        <v>46295</v>
      </c>
      <c r="D43" s="25">
        <f>SUMIFS('Kostenerfassung'!$R$4:$R$103,'Kostenerfassung'!$B$4:$B$103,"&gt;="&amp;'Auswertung'!$B43,'Kostenerfassung'!$B$4:$B$103,"&lt;="&amp;'Auswertung'!$C43)</f>
        <v/>
      </c>
    </row>
    <row r="44">
      <c r="A44" s="14" t="inlineStr">
        <is>
          <t>Oktober</t>
        </is>
      </c>
      <c r="B44" s="28" t="n">
        <v>46296</v>
      </c>
      <c r="C44" s="28" t="n">
        <v>46326</v>
      </c>
      <c r="D44" s="26">
        <f>SUMIFS('Kostenerfassung'!$R$4:$R$103,'Kostenerfassung'!$B$4:$B$103,"&gt;="&amp;'Auswertung'!$B44,'Kostenerfassung'!$B$4:$B$103,"&lt;="&amp;'Auswertung'!$C44)</f>
        <v/>
      </c>
    </row>
    <row r="45">
      <c r="A45" s="7" t="inlineStr">
        <is>
          <t>November</t>
        </is>
      </c>
      <c r="B45" s="27" t="n">
        <v>46327</v>
      </c>
      <c r="C45" s="27" t="n">
        <v>46356</v>
      </c>
      <c r="D45" s="25">
        <f>SUMIFS('Kostenerfassung'!$R$4:$R$103,'Kostenerfassung'!$B$4:$B$103,"&gt;="&amp;'Auswertung'!$B45,'Kostenerfassung'!$B$4:$B$103,"&lt;="&amp;'Auswertung'!$C45)</f>
        <v/>
      </c>
    </row>
    <row r="46">
      <c r="A46" s="14" t="inlineStr">
        <is>
          <t>Dezember</t>
        </is>
      </c>
      <c r="B46" s="28" t="n">
        <v>46357</v>
      </c>
      <c r="C46" s="28" t="n">
        <v>46387</v>
      </c>
      <c r="D46" s="26">
        <f>SUMIFS('Kostenerfassung'!$R$4:$R$103,'Kostenerfassung'!$B$4:$B$103,"&gt;="&amp;'Auswertung'!$B46,'Kostenerfassung'!$B$4:$B$103,"&lt;="&amp;'Auswertung'!$C46)</f>
        <v/>
      </c>
    </row>
  </sheetData>
  <mergeCells count="1">
    <mergeCell ref="A1:J1"/>
  </mergeCells>
  <conditionalFormatting sqref="B12">
    <cfRule type="expression" priority="1" dxfId="0" stopIfTrue="1">
      <formula>B12&gt;0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7"/>
  <sheetViews>
    <sheetView showGridLines="0" workbookViewId="0">
      <pane ySplit="20" topLeftCell="A21" activePane="bottomLeft" state="frozen"/>
      <selection pane="bottomLeft" activeCell="A1" sqref="A1"/>
    </sheetView>
  </sheetViews>
  <sheetFormatPr baseColWidth="8" defaultRowHeight="15"/>
  <cols>
    <col width="38" customWidth="1" min="1" max="1"/>
    <col width="98" customWidth="1" min="2" max="2"/>
  </cols>
  <sheetData>
    <row r="1" ht="28" customHeight="1">
      <c r="A1" s="1" t="inlineStr">
        <is>
          <t>Hinweise zur Erfassung absetzbarer Vermietungskosten</t>
        </is>
      </c>
    </row>
    <row r="2"/>
    <row r="3" ht="52" customHeight="1">
      <c r="A3" s="19" t="inlineStr">
        <is>
          <t>Zweck und empfohlene Nutzung</t>
        </is>
      </c>
      <c r="B3" s="13" t="inlineStr">
        <is>
          <t>Nutzen Sie diese Vorlage zur strukturierten Erfassung von Zahlungen, die im Zusammenhang mit Ihrer Vermietung stehen. Die Auswertung dient als Vorbereitung für Ihre Unterlagen zur Anlage V.</t>
        </is>
      </c>
    </row>
    <row r="4" ht="52" customHeight="1">
      <c r="A4" s="19" t="inlineStr">
        <is>
          <t>Erfassung je Zahlungsfall</t>
        </is>
      </c>
      <c r="B4" s="4" t="inlineStr">
        <is>
          <t>Tragen Sie pro Zahlung einen eigenen Datensatz ein. Maßgeblich ist grundsätzlich das tatsächliche Zahlungsdatum. Ergänzen Sie Belegnummer, Zahlungsempfänger und eine nachvollziehbare Beschreibung.</t>
        </is>
      </c>
    </row>
    <row r="5" ht="52" customHeight="1">
      <c r="A5" s="19" t="inlineStr">
        <is>
          <t>Umlagefähige Betriebskosten und Werbungskosten</t>
        </is>
      </c>
      <c r="B5" s="13" t="inlineStr">
        <is>
          <t>Umlagefähigkeit gegenüber dem Mieter und steuerliche Absetzbarkeit sind unterschiedliche Prüfungen. Eine umlagefähige Position kann dennoch Werbungskosten darstellen; prüfen Sie die vertragliche und steuerliche Einordnung getrennt.</t>
        </is>
      </c>
    </row>
    <row r="6" ht="52" customHeight="1">
      <c r="A6" s="19" t="inlineStr">
        <is>
          <t>Anlage V und Belegaufbewahrung</t>
        </is>
      </c>
      <c r="B6" s="4" t="inlineStr">
        <is>
          <t>Bewahren Sie Rechnungen, Kontoauszüge, Verträge, Abrechnungen und Zahlungsnachweise geordnet auf. Kennzeichnen Sie fehlende Belege in der Erfassung und beschaffen Sie diese vor Erstellung der Steuererklärung.</t>
        </is>
      </c>
    </row>
    <row r="7" ht="52" customHeight="1">
      <c r="A7" s="19" t="inlineStr">
        <is>
          <t>Sofort abziehbare Erhaltungsaufwendungen</t>
        </is>
      </c>
      <c r="B7" s="13" t="inlineStr">
        <is>
          <t>Typische Beispiele können Reparaturen an Sanitäranlagen, Heizungen, Fenstern, Elektroinstallationen oder laufende Wartungsarbeiten sein. Dokumentieren Sie Anlass, Umfang und Rechnungsdatum eindeutig.</t>
        </is>
      </c>
    </row>
    <row r="8" ht="52" customHeight="1">
      <c r="A8" s="19" t="inlineStr">
        <is>
          <t>Herstellungskosten und aktivierungspflichtige Maßnahmen</t>
        </is>
      </c>
      <c r="B8" s="4" t="inlineStr">
        <is>
          <t>Baumaßnahmen mit wesentlicher Verbesserung, Erweiterung oder erstmaliger Herstellung können Herstellungskosten sein. Diese sind häufig nicht sofort vollständig abziehbar. Lassen Sie Zweifelsfälle fachlich prüfen.</t>
        </is>
      </c>
    </row>
    <row r="9" ht="52" customHeight="1">
      <c r="A9" s="19" t="inlineStr">
        <is>
          <t>Private Nutzungsanteile</t>
        </is>
      </c>
      <c r="B9" s="13" t="inlineStr">
        <is>
          <t>Berücksichtigen Sie private oder nicht vermietete Flächen durch einen angemessenen Vermietungsanteil. Halten Sie Ihren Aufteilungsmaßstab nachvollziehbar fest und passen Sie ihn bei Änderungen an.</t>
        </is>
      </c>
    </row>
    <row r="10" ht="52" customHeight="1">
      <c r="A10" s="19" t="inlineStr">
        <is>
          <t>Keine Steuerberatung</t>
        </is>
      </c>
      <c r="B10" s="4" t="inlineStr">
        <is>
          <t>Diese Arbeitsmappe ersetzt keine Steuerberatung und trifft keine verbindliche steuerliche Beurteilung. Lassen Sie insbesondere größere Maßnahmen, gemischte Nutzungen und Einzelfälle durch Ihren Steuerberater prüfen.</t>
        </is>
      </c>
    </row>
    <row r="11"/>
    <row r="12"/>
    <row r="13"/>
    <row r="14"/>
    <row r="15"/>
    <row r="16"/>
    <row r="17"/>
    <row r="18">
      <c r="A18" s="24" t="inlineStr">
        <is>
          <t>Automatische Zuordnung für die Kostenerfassung</t>
        </is>
      </c>
      <c r="B18" s="29" t="inlineStr">
        <is>
          <t>Die Tabelle wird für die automatische Zuordnung der Werbungskosten-Kategorie verwendet.</t>
        </is>
      </c>
    </row>
    <row r="19"/>
    <row r="20">
      <c r="A20" s="3" t="inlineStr">
        <is>
          <t>Kostenart</t>
        </is>
      </c>
      <c r="B20" s="3" t="inlineStr">
        <is>
          <t>Werbungskosten-Kategorie</t>
        </is>
      </c>
    </row>
    <row r="21">
      <c r="A21" s="4" t="inlineStr">
        <is>
          <t>Grundsteuer</t>
        </is>
      </c>
      <c r="B21" s="4" t="inlineStr">
        <is>
          <t>Öffentliche Abgaben</t>
        </is>
      </c>
    </row>
    <row r="22">
      <c r="A22" s="13" t="inlineStr">
        <is>
          <t>Gebäudeversicherung</t>
        </is>
      </c>
      <c r="B22" s="13" t="inlineStr">
        <is>
          <t>Versicherungen</t>
        </is>
      </c>
    </row>
    <row r="23">
      <c r="A23" s="4" t="inlineStr">
        <is>
          <t>Hausverwaltung</t>
        </is>
      </c>
      <c r="B23" s="4" t="inlineStr">
        <is>
          <t>Verwaltungskosten</t>
        </is>
      </c>
    </row>
    <row r="24">
      <c r="A24" s="13" t="inlineStr">
        <is>
          <t>Reparatur/Instandhaltung</t>
        </is>
      </c>
      <c r="B24" s="13" t="inlineStr">
        <is>
          <t>Erhaltungsaufwand</t>
        </is>
      </c>
    </row>
    <row r="25">
      <c r="A25" s="4" t="inlineStr">
        <is>
          <t>Steuerberatung</t>
        </is>
      </c>
      <c r="B25" s="4" t="inlineStr">
        <is>
          <t>Steuerberatungskosten</t>
        </is>
      </c>
    </row>
    <row r="26">
      <c r="A26" s="13" t="inlineStr">
        <is>
          <t>Bankgebühren</t>
        </is>
      </c>
      <c r="B26" s="13" t="inlineStr">
        <is>
          <t>Finanzierungskosten</t>
        </is>
      </c>
    </row>
    <row r="27">
      <c r="A27" s="4" t="inlineStr">
        <is>
          <t>Fahrtkosten</t>
        </is>
      </c>
      <c r="B27" s="4" t="inlineStr">
        <is>
          <t>Reisekosten</t>
        </is>
      </c>
    </row>
    <row r="28">
      <c r="A28" s="13" t="inlineStr">
        <is>
          <t>Inseratskosten</t>
        </is>
      </c>
      <c r="B28" s="13" t="inlineStr">
        <is>
          <t>Vermietungskosten</t>
        </is>
      </c>
    </row>
    <row r="29">
      <c r="A29" s="4" t="inlineStr">
        <is>
          <t>Schornsteinfeger</t>
        </is>
      </c>
      <c r="B29" s="4" t="inlineStr">
        <is>
          <t>Betriebskosten</t>
        </is>
      </c>
    </row>
    <row r="30">
      <c r="A30" s="13" t="inlineStr">
        <is>
          <t>Gartenpflege</t>
        </is>
      </c>
      <c r="B30" s="13" t="inlineStr">
        <is>
          <t>Grundstückskosten</t>
        </is>
      </c>
    </row>
    <row r="31">
      <c r="A31" s="13" t="n"/>
      <c r="B31" s="13" t="n"/>
    </row>
    <row r="32">
      <c r="A32" s="13" t="n"/>
      <c r="B32" s="13" t="n"/>
    </row>
    <row r="33">
      <c r="A33" s="13" t="n"/>
      <c r="B33" s="13" t="n"/>
    </row>
    <row r="34">
      <c r="A34" s="13" t="n"/>
      <c r="B34" s="13" t="n"/>
    </row>
    <row r="35">
      <c r="A35" s="13" t="n"/>
      <c r="B35" s="13" t="n"/>
    </row>
    <row r="36"/>
    <row r="37" ht="34" customHeight="1">
      <c r="A37" s="30" t="inlineStr">
        <is>
          <t>Prüfhinweis</t>
        </is>
      </c>
      <c r="B37" s="6" t="inlineStr">
        <is>
          <t>Prüfen Sie vor Abgabe Ihrer Steuererklärung insbesondere fehlende Belege, private Anteile und Maßnahmen mit möglichem Herstellungscharakter.</t>
        </is>
      </c>
    </row>
  </sheetData>
  <autoFilter ref="A20:B30"/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2026-09-08T22:35:42Z</dcterms:created>
  <dcterms:modified xmlns:dcterms="http://purl.org/dc/terms/" xmlns:xsi="http://www.w3.org/2001/XMLSchema-instance" xsi:type="dcterms:W3CDTF">2026-09-08T22:35:42Z</dcterms:modified>
</cp:coreProperties>
</file>